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defaultThemeVersion="124226"/>
  <mc:AlternateContent xmlns:mc="http://schemas.openxmlformats.org/markup-compatibility/2006">
    <mc:Choice Requires="x15">
      <x15ac:absPath xmlns:x15ac="http://schemas.microsoft.com/office/spreadsheetml/2010/11/ac" url="C:\Users\Contraloria\Desktop\fam marzo\"/>
    </mc:Choice>
  </mc:AlternateContent>
  <bookViews>
    <workbookView xWindow="0" yWindow="0" windowWidth="20490" windowHeight="7665"/>
  </bookViews>
  <sheets>
    <sheet name="ES" sheetId="1" r:id="rId1"/>
  </sheets>
  <externalReferences>
    <externalReference r:id="rId2"/>
  </externalReferences>
  <definedNames>
    <definedName name="_FAM10">'[1]46'!#REF!</definedName>
    <definedName name="_xlnm.Print_Area" localSheetId="0">ES!$A$1:$EZ$37</definedName>
    <definedName name="_xlnm.Print_Area">#REF!</definedName>
    <definedName name="ISEP2010">'[1]46'!#REF!</definedName>
    <definedName name="PVIOL">#REF!</definedName>
    <definedName name="_xlnm.Print_Titles" localSheetId="0">ES!$A:$B,ES!$1:$17</definedName>
    <definedName name="_xlnm.Print_Titles">#REF!</definedName>
    <definedName name="X">'[1]46'!#REF!</definedName>
    <definedName name="Y">'[1]46'!#REF!</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K43" i="1" l="1"/>
  <c r="K44" i="1" s="1"/>
  <c r="M47" i="1" l="1"/>
  <c r="M48" i="1" s="1"/>
  <c r="D23" i="1" l="1"/>
  <c r="EX19" i="1" l="1"/>
  <c r="EW19" i="1"/>
  <c r="DN19" i="1"/>
  <c r="DM19" i="1"/>
  <c r="CD19" i="1"/>
  <c r="CC19" i="1"/>
  <c r="CC23" i="1" s="1"/>
  <c r="Z19" i="1"/>
  <c r="Y19" i="1"/>
  <c r="EX20" i="1"/>
  <c r="EW20" i="1"/>
  <c r="DN20" i="1"/>
  <c r="DM20" i="1"/>
  <c r="CD20" i="1"/>
  <c r="CC20" i="1"/>
  <c r="Z20" i="1"/>
  <c r="AA20" i="1" s="1"/>
  <c r="Y20" i="1"/>
  <c r="C20" i="1"/>
  <c r="AA19" i="1"/>
  <c r="EX21" i="1"/>
  <c r="EW21" i="1"/>
  <c r="DN21" i="1"/>
  <c r="DM21" i="1"/>
  <c r="CC21" i="1"/>
  <c r="CA21" i="1"/>
  <c r="CD21" i="1"/>
  <c r="AA21" i="1"/>
  <c r="AB18" i="1"/>
  <c r="AA18" i="1"/>
  <c r="C18" i="1"/>
  <c r="C23" i="1" s="1"/>
  <c r="CD18" i="1"/>
  <c r="CD23" i="1" s="1"/>
  <c r="EY23" i="1"/>
  <c r="EU23" i="1"/>
  <c r="ET23" i="1"/>
  <c r="ES23" i="1"/>
  <c r="ER23" i="1"/>
  <c r="EQ23" i="1"/>
  <c r="EP23" i="1"/>
  <c r="EO23" i="1"/>
  <c r="EN23" i="1"/>
  <c r="EM23" i="1"/>
  <c r="EL23" i="1"/>
  <c r="EK23" i="1"/>
  <c r="EJ23" i="1"/>
  <c r="EI23" i="1"/>
  <c r="EH23" i="1"/>
  <c r="EG23" i="1"/>
  <c r="EF23" i="1"/>
  <c r="EE23" i="1"/>
  <c r="ED23" i="1"/>
  <c r="EC23" i="1"/>
  <c r="EB23" i="1"/>
  <c r="EA23" i="1"/>
  <c r="DZ23" i="1"/>
  <c r="DY23" i="1"/>
  <c r="DX23" i="1"/>
  <c r="DW23" i="1"/>
  <c r="DV23" i="1"/>
  <c r="DU23" i="1"/>
  <c r="DT23" i="1"/>
  <c r="DS23" i="1"/>
  <c r="DR23" i="1"/>
  <c r="DQ23" i="1"/>
  <c r="DP23" i="1"/>
  <c r="DO23" i="1"/>
  <c r="DK23" i="1"/>
  <c r="DJ23" i="1"/>
  <c r="DI23" i="1"/>
  <c r="DH23" i="1"/>
  <c r="DG23" i="1"/>
  <c r="DF23" i="1"/>
  <c r="DE23" i="1"/>
  <c r="DD23" i="1"/>
  <c r="DC23" i="1"/>
  <c r="DB23" i="1"/>
  <c r="DA23" i="1"/>
  <c r="CZ23" i="1"/>
  <c r="CY23" i="1"/>
  <c r="CX23" i="1"/>
  <c r="CW23" i="1"/>
  <c r="CV23" i="1"/>
  <c r="CU23" i="1"/>
  <c r="CT23" i="1"/>
  <c r="CS23" i="1"/>
  <c r="CR23" i="1"/>
  <c r="CQ23" i="1"/>
  <c r="CP23" i="1"/>
  <c r="CO23" i="1"/>
  <c r="CN23" i="1"/>
  <c r="CM23" i="1"/>
  <c r="CL23" i="1"/>
  <c r="CK23" i="1"/>
  <c r="CJ23" i="1"/>
  <c r="CI23" i="1"/>
  <c r="CH23" i="1"/>
  <c r="CG23" i="1"/>
  <c r="CF23" i="1"/>
  <c r="CE23" i="1"/>
  <c r="CA23" i="1"/>
  <c r="BZ23" i="1"/>
  <c r="BY23" i="1"/>
  <c r="BX23" i="1"/>
  <c r="BW23" i="1"/>
  <c r="BV23" i="1"/>
  <c r="BU23" i="1"/>
  <c r="BT23" i="1"/>
  <c r="BS23" i="1"/>
  <c r="BR23" i="1"/>
  <c r="BQ23" i="1"/>
  <c r="BP23" i="1"/>
  <c r="BO23" i="1"/>
  <c r="BN23" i="1"/>
  <c r="BM23" i="1"/>
  <c r="BL23" i="1"/>
  <c r="BK23" i="1"/>
  <c r="BJ23" i="1"/>
  <c r="BI23" i="1"/>
  <c r="BH23" i="1"/>
  <c r="BG23" i="1"/>
  <c r="BF23" i="1"/>
  <c r="BE23" i="1"/>
  <c r="BD23" i="1"/>
  <c r="BC23" i="1"/>
  <c r="BB23" i="1"/>
  <c r="BA23" i="1"/>
  <c r="AZ23" i="1"/>
  <c r="AY23" i="1"/>
  <c r="AX23" i="1"/>
  <c r="AW23" i="1"/>
  <c r="AV23" i="1"/>
  <c r="AU23" i="1"/>
  <c r="AT23" i="1"/>
  <c r="A23" i="1"/>
  <c r="CD22" i="1"/>
  <c r="CC22" i="1"/>
  <c r="EX18" i="1"/>
  <c r="DN18" i="1"/>
  <c r="G23" i="1"/>
  <c r="EW18" i="1"/>
  <c r="EW23" i="1" s="1"/>
  <c r="DM18" i="1"/>
  <c r="CC18" i="1"/>
  <c r="DM23" i="1"/>
  <c r="EX23" i="1"/>
  <c r="DN23" i="1"/>
</calcChain>
</file>

<file path=xl/comments1.xml><?xml version="1.0" encoding="utf-8"?>
<comments xmlns="http://schemas.openxmlformats.org/spreadsheetml/2006/main">
  <authors>
    <author>Rocío Chávez Mayo</author>
    <author>Carlos Villar</author>
    <author>Marisela Baker</author>
  </authors>
  <commentList>
    <comment ref="H8" authorId="0" shapeId="0">
      <text>
        <r>
          <rPr>
            <b/>
            <sz val="9"/>
            <color indexed="81"/>
            <rFont val="Tahoma"/>
            <family val="2"/>
          </rPr>
          <t>Datos correspondientes al responsable institucional de planeación</t>
        </r>
        <r>
          <rPr>
            <sz val="9"/>
            <color indexed="81"/>
            <rFont val="Tahoma"/>
            <family val="2"/>
          </rPr>
          <t xml:space="preserve">
</t>
        </r>
      </text>
    </comment>
    <comment ref="B9" authorId="1" shapeId="0">
      <text>
        <r>
          <rPr>
            <b/>
            <sz val="9"/>
            <color indexed="81"/>
            <rFont val="Arial"/>
            <family val="2"/>
          </rPr>
          <t>Se anotará en extenso el nombre de la institución</t>
        </r>
      </text>
    </comment>
    <comment ref="C9" authorId="0" shapeId="0">
      <text>
        <r>
          <rPr>
            <b/>
            <sz val="9"/>
            <color indexed="81"/>
            <rFont val="Tahoma"/>
            <family val="2"/>
          </rPr>
          <t>Se anotará nombre completo con grado académico del responsable de planeación o de obras y mantenimiento, según corresponda.</t>
        </r>
        <r>
          <rPr>
            <sz val="9"/>
            <color indexed="81"/>
            <rFont val="Tahoma"/>
            <family val="2"/>
          </rPr>
          <t xml:space="preserve">
</t>
        </r>
      </text>
    </comment>
    <comment ref="C10" authorId="0" shapeId="0">
      <text>
        <r>
          <rPr>
            <b/>
            <sz val="9"/>
            <color indexed="81"/>
            <rFont val="Tahoma"/>
            <family val="2"/>
          </rPr>
          <t>Se anotará el nombre completo del cargo.</t>
        </r>
        <r>
          <rPr>
            <sz val="9"/>
            <color indexed="81"/>
            <rFont val="Tahoma"/>
            <family val="2"/>
          </rPr>
          <t xml:space="preserve">
</t>
        </r>
      </text>
    </comment>
    <comment ref="B11" authorId="0" shapeId="0">
      <text>
        <r>
          <rPr>
            <b/>
            <sz val="9"/>
            <color indexed="81"/>
            <rFont val="Tahoma"/>
            <family val="2"/>
          </rPr>
          <t>Se escribirá el estado en el que se ubica la institución</t>
        </r>
      </text>
    </comment>
    <comment ref="C11" authorId="0" shapeId="0">
      <text>
        <r>
          <rPr>
            <b/>
            <sz val="9"/>
            <color indexed="81"/>
            <rFont val="Tahoma"/>
            <family val="2"/>
          </rPr>
          <t>Se anotarán al menos dos números telefónicos incluyendo la clave lada y las extensiones.</t>
        </r>
        <r>
          <rPr>
            <sz val="9"/>
            <color indexed="81"/>
            <rFont val="Tahoma"/>
            <family val="2"/>
          </rPr>
          <t xml:space="preserve">
</t>
        </r>
      </text>
    </comment>
    <comment ref="C12" authorId="0" shapeId="0">
      <text>
        <r>
          <rPr>
            <sz val="9"/>
            <color indexed="81"/>
            <rFont val="Tahoma"/>
            <family val="2"/>
          </rPr>
          <t>Se anotarán al menos dos correos electrónicos</t>
        </r>
      </text>
    </comment>
    <comment ref="B13" authorId="0" shapeId="0">
      <text>
        <r>
          <rPr>
            <b/>
            <sz val="9"/>
            <color indexed="81"/>
            <rFont val="Tahoma"/>
            <family val="2"/>
          </rPr>
          <t>Se anotará la clave asignada a la  institución de acuerdo con el formato 911</t>
        </r>
      </text>
    </comment>
    <comment ref="A15" authorId="1" shapeId="0">
      <text>
        <r>
          <rPr>
            <sz val="8"/>
            <color indexed="81"/>
            <rFont val="Arial"/>
            <family val="2"/>
          </rPr>
          <t xml:space="preserve">Es muy importante anotar la prioridad de las obras, ya que cuando se asignen los montos, estos se repartirán de mayor a menor. Cabe señalar que por política de la SEP, se apoyan en primera instancia las obras de continuidad y se privilegian los espacios académicos (aulas, laboratorios, talleres, etc.) sobre espacios administrativos (torre de rectoría, oficinas administrativas, etc.) y espacios deportivos y culturales (canchas, gimnasios, etc.), a menos que estos últimos estén debidamente justificados en la DES. No olvidar que el proyecto integral de infraestructura física deberá incluir las necesidades de todas las DES, así como de la gestión. NO DAR LA MISMA PRIORIDAD A DOS O MAS OBRAS
</t>
        </r>
      </text>
    </comment>
    <comment ref="Y15" authorId="1" shapeId="0">
      <text>
        <r>
          <rPr>
            <b/>
            <sz val="9"/>
            <color indexed="81"/>
            <rFont val="Arial"/>
            <family val="2"/>
          </rPr>
          <t>Refiere a la población estudiantil y planta académica que se verá beneficiada con las obras</t>
        </r>
      </text>
    </comment>
    <comment ref="AC15" authorId="0" shapeId="0">
      <text>
        <r>
          <rPr>
            <b/>
            <sz val="9"/>
            <color indexed="81"/>
            <rFont val="Tahoma"/>
            <family val="2"/>
          </rPr>
          <t>Anotar el número total de alumnos registrdos en la DES que se beneficia con la obra. Si la obra aplica a más de una DES, anotar el número de alumnos de cada una de ellas, por separado, no sumar</t>
        </r>
        <r>
          <rPr>
            <sz val="9"/>
            <color indexed="81"/>
            <rFont val="Tahoma"/>
            <family val="2"/>
          </rPr>
          <t xml:space="preserve">
</t>
        </r>
      </text>
    </comment>
    <comment ref="AH15" authorId="0" shapeId="0">
      <text>
        <r>
          <rPr>
            <b/>
            <sz val="9"/>
            <color indexed="81"/>
            <rFont val="Tahoma"/>
            <family val="2"/>
          </rPr>
          <t>Ubicación detallada de la obra</t>
        </r>
        <r>
          <rPr>
            <sz val="9"/>
            <color indexed="81"/>
            <rFont val="Tahoma"/>
            <family val="2"/>
          </rPr>
          <t xml:space="preserve">
</t>
        </r>
      </text>
    </comment>
    <comment ref="AQ15" authorId="2" shapeId="0">
      <text>
        <r>
          <rPr>
            <b/>
            <sz val="9"/>
            <color indexed="81"/>
            <rFont val="Tahoma"/>
            <family val="2"/>
          </rPr>
          <t>Se entiende por Derrama Económica el número de empleos generados por la obra así como el costo de mano de obra de la misma.</t>
        </r>
        <r>
          <rPr>
            <sz val="9"/>
            <color indexed="81"/>
            <rFont val="Tahoma"/>
            <family val="2"/>
          </rPr>
          <t xml:space="preserve">
</t>
        </r>
      </text>
    </comment>
    <comment ref="AT15" authorId="0" shapeId="0">
      <text>
        <r>
          <rPr>
            <b/>
            <sz val="9"/>
            <color indexed="81"/>
            <rFont val="Tahoma"/>
            <family val="2"/>
          </rPr>
          <t>Se entiende por mantenimiento, los gastos necesarios para mantener en buenas condiciones los espacios físicos; por ejemplo: pintura, impermeabilización</t>
        </r>
        <r>
          <rPr>
            <sz val="9"/>
            <color indexed="81"/>
            <rFont val="Tahoma"/>
            <family val="2"/>
          </rPr>
          <t xml:space="preserve">
</t>
        </r>
      </text>
    </comment>
    <comment ref="AV15" authorId="0" shapeId="0">
      <text>
        <r>
          <rPr>
            <b/>
            <sz val="9"/>
            <color indexed="81"/>
            <rFont val="Tahoma"/>
            <family val="2"/>
          </rPr>
          <t>Se entiende por construcción, la edificación de una nueva obra</t>
        </r>
        <r>
          <rPr>
            <sz val="9"/>
            <color indexed="81"/>
            <rFont val="Tahoma"/>
            <family val="2"/>
          </rPr>
          <t xml:space="preserve">
</t>
        </r>
      </text>
    </comment>
    <comment ref="CF15" authorId="0" shapeId="0">
      <text>
        <r>
          <rPr>
            <b/>
            <sz val="9"/>
            <color indexed="81"/>
            <rFont val="Tahoma"/>
            <family val="2"/>
          </rPr>
          <t>Se entiende por remodelación y/o adecuación, todo cambio a una estructura ya existente respetando la misma superficie de construcción</t>
        </r>
        <r>
          <rPr>
            <sz val="9"/>
            <color indexed="81"/>
            <rFont val="Tahoma"/>
            <family val="2"/>
          </rPr>
          <t xml:space="preserve">
</t>
        </r>
      </text>
    </comment>
    <comment ref="DP15" authorId="0" shapeId="0">
      <text>
        <r>
          <rPr>
            <b/>
            <sz val="9"/>
            <color indexed="81"/>
            <rFont val="Tahoma"/>
            <family val="2"/>
          </rPr>
          <t>Se entiende por ampliación, la construcción adicional a un espacio ya existente. Implica incrementar el número de metros cuadrados de construcción</t>
        </r>
        <r>
          <rPr>
            <sz val="9"/>
            <color indexed="81"/>
            <rFont val="Tahoma"/>
            <family val="2"/>
          </rPr>
          <t xml:space="preserve">
</t>
        </r>
      </text>
    </comment>
    <comment ref="B16" authorId="0" shapeId="0">
      <text>
        <r>
          <rPr>
            <sz val="9"/>
            <color indexed="81"/>
            <rFont val="Tahoma"/>
            <family val="2"/>
          </rPr>
          <t xml:space="preserve">Anotar detalladamente la obra de que se trata. Ejemplo:
 Construcción de cubículos, biblioteca y centro de cómputo para la Facultad de Lenguas de la DES de Ciencias Sociales
</t>
        </r>
      </text>
    </comment>
    <comment ref="C16" authorId="0" shapeId="0">
      <text>
        <r>
          <rPr>
            <sz val="9"/>
            <color indexed="81"/>
            <rFont val="Tahoma"/>
            <family val="2"/>
          </rPr>
          <t>Se anotará en pesos sin centavos, el recurso solicitado al FAM por construcción, remodelación, ampliación y mantenimiento. Se sugiere copiar la fórmula del primer renglón en los subsecuentes, para obtener la suma en automático</t>
        </r>
      </text>
    </comment>
    <comment ref="D16" authorId="0" shapeId="0">
      <text>
        <r>
          <rPr>
            <sz val="9"/>
            <color indexed="81"/>
            <rFont val="Tahoma"/>
            <family val="2"/>
          </rPr>
          <t xml:space="preserve">Se anotará el monto ejercido
</t>
        </r>
      </text>
    </comment>
    <comment ref="E16" authorId="1" shapeId="0">
      <text>
        <r>
          <rPr>
            <sz val="9"/>
            <color indexed="81"/>
            <rFont val="Arial"/>
            <family val="2"/>
          </rPr>
          <t xml:space="preserve">Anotar el total de metros cuadrados estimados para la obra. Incluir mantenimiento, construcción, remodelación, ampliación. Se sugiere copiar la fórmula del primer renglón en los subsecuentes para obtener la suma en automático
</t>
        </r>
        <r>
          <rPr>
            <b/>
            <sz val="9"/>
            <color indexed="81"/>
            <rFont val="Arial"/>
            <family val="2"/>
          </rPr>
          <t xml:space="preserve">
</t>
        </r>
      </text>
    </comment>
    <comment ref="F16" authorId="0" shapeId="0">
      <text>
        <r>
          <rPr>
            <sz val="9"/>
            <color indexed="81"/>
            <rFont val="Tahoma"/>
            <family val="2"/>
          </rPr>
          <t xml:space="preserve">Se anotará el avance físico 
</t>
        </r>
      </text>
    </comment>
    <comment ref="H16" authorId="1" shapeId="0">
      <text>
        <r>
          <rPr>
            <sz val="8"/>
            <color indexed="81"/>
            <rFont val="Arial"/>
            <family val="2"/>
          </rPr>
          <t>Por política de la SEP, se da prioridad a las obras de continuidad, por lo que es importante señalarlo</t>
        </r>
      </text>
    </comment>
    <comment ref="L16" authorId="0" shapeId="0">
      <text>
        <r>
          <rPr>
            <sz val="9"/>
            <color indexed="81"/>
            <rFont val="Tahoma"/>
            <family val="2"/>
          </rPr>
          <t xml:space="preserve">Se refiere a los recursos aportados para una obra, que provienen de otras fuentes distintas al FAM
</t>
        </r>
      </text>
    </comment>
    <comment ref="U16" authorId="0" shapeId="0">
      <text>
        <r>
          <rPr>
            <b/>
            <sz val="9"/>
            <color indexed="81"/>
            <rFont val="Tahoma"/>
            <family val="2"/>
          </rPr>
          <t>Las obras que se solicitan en este anexo, deben estar justificadas en las DES o en el ProGES. Anotar el ProDES que corresponde y la página donde se hace la justificación de la Obra. En caso de estar justificada en el ProGES, anotar la palabra ProGES y la página correspondiente</t>
        </r>
        <r>
          <rPr>
            <sz val="9"/>
            <color indexed="81"/>
            <rFont val="Tahoma"/>
            <family val="2"/>
          </rPr>
          <t xml:space="preserve">
</t>
        </r>
      </text>
    </comment>
    <comment ref="V16" authorId="0" shapeId="0">
      <text>
        <r>
          <rPr>
            <b/>
            <sz val="9"/>
            <color indexed="81"/>
            <rFont val="Tahoma"/>
            <family val="2"/>
          </rPr>
          <t>Anotar una breve justificación académica</t>
        </r>
      </text>
    </comment>
    <comment ref="W16" authorId="0" shapeId="0">
      <text>
        <r>
          <rPr>
            <b/>
            <sz val="9"/>
            <color indexed="81"/>
            <rFont val="Tahoma"/>
            <family val="2"/>
          </rPr>
          <t>Marcar con una "X" si la institución ya realizó el estudio de mecánica de suelos de la obra</t>
        </r>
        <r>
          <rPr>
            <sz val="9"/>
            <color indexed="81"/>
            <rFont val="Tahoma"/>
            <family val="2"/>
          </rPr>
          <t xml:space="preserve">
</t>
        </r>
      </text>
    </comment>
    <comment ref="X16" authorId="0" shapeId="0">
      <text>
        <r>
          <rPr>
            <b/>
            <sz val="9"/>
            <color indexed="81"/>
            <rFont val="Tahoma"/>
            <family val="2"/>
          </rPr>
          <t>Indicar si se incluyen los planos arquitectónico y en dónde se localizan. Por ejemplo un anexo</t>
        </r>
        <r>
          <rPr>
            <sz val="9"/>
            <color indexed="81"/>
            <rFont val="Tahoma"/>
            <family val="2"/>
          </rPr>
          <t xml:space="preserve">
</t>
        </r>
      </text>
    </comment>
    <comment ref="AB16" authorId="1" shapeId="0">
      <text>
        <r>
          <rPr>
            <b/>
            <sz val="9"/>
            <color indexed="81"/>
            <rFont val="Arial"/>
            <family val="2"/>
          </rPr>
          <t>Anotar el número de académicos que se verán beneficiados con la realización de la obra. Incluir PTC, PA y de Medio Tiempo</t>
        </r>
      </text>
    </comment>
    <comment ref="AD16" authorId="0" shapeId="0">
      <text>
        <r>
          <rPr>
            <b/>
            <sz val="9"/>
            <color indexed="81"/>
            <rFont val="Tahoma"/>
            <family val="2"/>
          </rPr>
          <t>Anotar la fecha probable de inicio de la obra</t>
        </r>
        <r>
          <rPr>
            <sz val="9"/>
            <color indexed="81"/>
            <rFont val="Tahoma"/>
            <family val="2"/>
          </rPr>
          <t xml:space="preserve">
</t>
        </r>
      </text>
    </comment>
    <comment ref="AE16" authorId="0" shapeId="0">
      <text>
        <r>
          <rPr>
            <b/>
            <sz val="9"/>
            <color indexed="81"/>
            <rFont val="Tahoma"/>
            <family val="2"/>
          </rPr>
          <t>Anotar la fecha probable de término de la obra</t>
        </r>
        <r>
          <rPr>
            <sz val="9"/>
            <color indexed="81"/>
            <rFont val="Tahoma"/>
            <family val="2"/>
          </rPr>
          <t xml:space="preserve">
</t>
        </r>
      </text>
    </comment>
    <comment ref="AF16" authorId="1" shapeId="0">
      <text>
        <r>
          <rPr>
            <b/>
            <sz val="9"/>
            <color indexed="81"/>
            <rFont val="Tahoma"/>
            <family val="2"/>
          </rPr>
          <t>Anotar la fecha probable de inauguración</t>
        </r>
      </text>
    </comment>
    <comment ref="AH16" authorId="0" shapeId="0">
      <text>
        <r>
          <rPr>
            <b/>
            <sz val="9"/>
            <color indexed="81"/>
            <rFont val="Tahoma"/>
            <family val="2"/>
          </rPr>
          <t>Anotar el nombre de la población o ciudad en donde se llevará a cabo la obra.</t>
        </r>
        <r>
          <rPr>
            <sz val="9"/>
            <color indexed="81"/>
            <rFont val="Tahoma"/>
            <family val="2"/>
          </rPr>
          <t xml:space="preserve">
</t>
        </r>
      </text>
    </comment>
    <comment ref="AI16" authorId="0" shapeId="0">
      <text>
        <r>
          <rPr>
            <b/>
            <sz val="9"/>
            <color indexed="81"/>
            <rFont val="Tahoma"/>
            <family val="2"/>
          </rPr>
          <t>Anotar el nombre del municipio en donde estará ubicada la obra</t>
        </r>
        <r>
          <rPr>
            <sz val="9"/>
            <color indexed="81"/>
            <rFont val="Tahoma"/>
            <family val="2"/>
          </rPr>
          <t xml:space="preserve">
</t>
        </r>
      </text>
    </comment>
    <comment ref="AK16" authorId="0" shapeId="0">
      <text>
        <r>
          <rPr>
            <b/>
            <sz val="9"/>
            <color indexed="81"/>
            <rFont val="Tahoma"/>
            <family val="2"/>
          </rPr>
          <t xml:space="preserve">Anotar la(s) clave(s) de la(s) DES, según hayan sido registradas en el PROMEP, que se verá(n) beneficiada(s) con la obra. En caso de que la obra corresponda a la gestión, anotar la palabra GESTIÓN </t>
        </r>
        <r>
          <rPr>
            <sz val="9"/>
            <color indexed="81"/>
            <rFont val="Tahoma"/>
            <family val="2"/>
          </rPr>
          <t xml:space="preserve">
</t>
        </r>
      </text>
    </comment>
    <comment ref="AL16" authorId="0" shapeId="0">
      <text>
        <r>
          <rPr>
            <b/>
            <sz val="9"/>
            <color indexed="81"/>
            <rFont val="Tahoma"/>
            <family val="2"/>
          </rPr>
          <t>Anotar en extenso el nombre de la(s) DES, de acuerdo con el registro en PROMEP, que se verá(n) beneficiada(s) con la obra</t>
        </r>
        <r>
          <rPr>
            <sz val="9"/>
            <color indexed="81"/>
            <rFont val="Tahoma"/>
            <family val="2"/>
          </rPr>
          <t xml:space="preserve">
</t>
        </r>
      </text>
    </comment>
    <comment ref="AM16" authorId="0" shapeId="0">
      <text>
        <r>
          <rPr>
            <b/>
            <sz val="9"/>
            <color indexed="81"/>
            <rFont val="Tahoma"/>
            <family val="2"/>
          </rPr>
          <t>Anotar en extenso el nombre de la Facultad y/o Escuela en dónde se llevará a cabo la obra.</t>
        </r>
        <r>
          <rPr>
            <sz val="9"/>
            <color indexed="81"/>
            <rFont val="Tahoma"/>
            <family val="2"/>
          </rPr>
          <t xml:space="preserve">
</t>
        </r>
      </text>
    </comment>
    <comment ref="AN16" authorId="0" shapeId="0">
      <text>
        <r>
          <rPr>
            <b/>
            <sz val="9"/>
            <color indexed="81"/>
            <rFont val="Tahoma"/>
            <family val="2"/>
          </rPr>
          <t>Anotar en extenso el nombre del campus en el que se encuentra(n) la(s) DES que se verá(n) beneficiada(s) con la obra</t>
        </r>
        <r>
          <rPr>
            <sz val="9"/>
            <color indexed="81"/>
            <rFont val="Tahoma"/>
            <family val="2"/>
          </rPr>
          <t xml:space="preserve">
</t>
        </r>
      </text>
    </comment>
    <comment ref="AO16" authorId="0" shapeId="0">
      <text>
        <r>
          <rPr>
            <b/>
            <sz val="9"/>
            <color indexed="81"/>
            <rFont val="Tahoma"/>
            <family val="2"/>
          </rPr>
          <t>Marcar con una X, solamente si la obras se llevará a cabo en un campus ya existente.</t>
        </r>
        <r>
          <rPr>
            <sz val="9"/>
            <color indexed="81"/>
            <rFont val="Tahoma"/>
            <family val="2"/>
          </rPr>
          <t xml:space="preserve">
</t>
        </r>
      </text>
    </comment>
    <comment ref="AP16" authorId="0" shapeId="0">
      <text>
        <r>
          <rPr>
            <b/>
            <sz val="9"/>
            <color indexed="81"/>
            <rFont val="Tahoma"/>
            <family val="2"/>
          </rPr>
          <t>Marcar con una X solamente si la obra se realizará en un nuevo campus</t>
        </r>
        <r>
          <rPr>
            <sz val="9"/>
            <color indexed="81"/>
            <rFont val="Tahoma"/>
            <family val="2"/>
          </rPr>
          <t xml:space="preserve">
</t>
        </r>
      </text>
    </comment>
    <comment ref="AS16" authorId="1" shapeId="0">
      <text>
        <r>
          <rPr>
            <sz val="10"/>
            <color indexed="81"/>
            <rFont val="Arial"/>
            <family val="2"/>
          </rPr>
          <t xml:space="preserve">Anotar el monto total apoyado para bienes y servicios, en pesos con dos decimales como máximo.
</t>
        </r>
      </text>
    </comment>
    <comment ref="AT16" authorId="0" shapeId="0">
      <text>
        <r>
          <rPr>
            <b/>
            <sz val="9"/>
            <color indexed="81"/>
            <rFont val="Tahoma"/>
            <family val="2"/>
          </rPr>
          <t>Anotar el número total de metros cuadrados que representan el mantenimiento</t>
        </r>
        <r>
          <rPr>
            <sz val="9"/>
            <color indexed="81"/>
            <rFont val="Tahoma"/>
            <family val="2"/>
          </rPr>
          <t xml:space="preserve">
</t>
        </r>
      </text>
    </comment>
    <comment ref="AU16" authorId="0" shapeId="0">
      <text>
        <r>
          <rPr>
            <b/>
            <sz val="9"/>
            <color indexed="81"/>
            <rFont val="Tahoma"/>
            <family val="2"/>
          </rPr>
          <t>Anotar, en pesos sin centavos, el recurso para mantenimiento solicitado al FAM. Ejemplo 5,000,000.00</t>
        </r>
        <r>
          <rPr>
            <sz val="9"/>
            <color indexed="81"/>
            <rFont val="Tahoma"/>
            <family val="2"/>
          </rPr>
          <t xml:space="preserve">
</t>
        </r>
      </text>
    </comment>
    <comment ref="BV16" authorId="0" shapeId="0">
      <text>
        <r>
          <rPr>
            <b/>
            <sz val="9"/>
            <color indexed="81"/>
            <rFont val="Tahoma"/>
            <family val="2"/>
          </rPr>
          <t>Se entiende por áreas comunes, espacios que no tiene un fin específico, por ejemplo, pasillos, escaleras, salas de espera, estacionamientos, etc.</t>
        </r>
      </text>
    </comment>
    <comment ref="BZ16" authorId="0" shapeId="0">
      <text>
        <r>
          <rPr>
            <b/>
            <sz val="9"/>
            <color indexed="81"/>
            <rFont val="Tahoma"/>
            <family val="2"/>
          </rPr>
          <t>En esta categoría se anotará todo espacio físico que no fue clasificado anteriormente. Por ejemplo: Almacenes,</t>
        </r>
        <r>
          <rPr>
            <sz val="9"/>
            <color indexed="81"/>
            <rFont val="Tahoma"/>
            <family val="2"/>
          </rPr>
          <t xml:space="preserve">
</t>
        </r>
      </text>
    </comment>
    <comment ref="DF16" authorId="0" shapeId="0">
      <text>
        <r>
          <rPr>
            <b/>
            <sz val="9"/>
            <color indexed="81"/>
            <rFont val="Tahoma"/>
            <family val="2"/>
          </rPr>
          <t>Se entiende por áreas comunes, espacios que no tiene un fin específico, por ejemplo, pasillos, escaleras, salas de espera, estacionamientos, etc.</t>
        </r>
        <r>
          <rPr>
            <sz val="9"/>
            <color indexed="81"/>
            <rFont val="Tahoma"/>
            <family val="2"/>
          </rPr>
          <t xml:space="preserve">
</t>
        </r>
      </text>
    </comment>
    <comment ref="DJ16" authorId="0" shapeId="0">
      <text>
        <r>
          <rPr>
            <b/>
            <sz val="9"/>
            <color indexed="81"/>
            <rFont val="Tahoma"/>
            <family val="2"/>
          </rPr>
          <t>Es esta categoría se anotará todo espacio físico que no fue clasificado anteriormente. Por ejemplo: Almacenes,</t>
        </r>
        <r>
          <rPr>
            <sz val="9"/>
            <color indexed="81"/>
            <rFont val="Tahoma"/>
            <family val="2"/>
          </rPr>
          <t xml:space="preserve">
</t>
        </r>
      </text>
    </comment>
    <comment ref="EP16" authorId="0" shapeId="0">
      <text>
        <r>
          <rPr>
            <b/>
            <sz val="9"/>
            <color indexed="81"/>
            <rFont val="Tahoma"/>
            <family val="2"/>
          </rPr>
          <t>Se entiende por áreas comunes, espacios que no tiene un fin específico, por ejemplo, pasillos, escaleras, salas de espera, estacionamientos, etc.</t>
        </r>
        <r>
          <rPr>
            <sz val="9"/>
            <color indexed="81"/>
            <rFont val="Tahoma"/>
            <family val="2"/>
          </rPr>
          <t xml:space="preserve">
</t>
        </r>
      </text>
    </comment>
    <comment ref="ET16" authorId="0" shapeId="0">
      <text>
        <r>
          <rPr>
            <b/>
            <sz val="9"/>
            <color indexed="81"/>
            <rFont val="Tahoma"/>
            <family val="2"/>
          </rPr>
          <t>Es esta categoría se anotará todo espacio físico que no fue clasificado anteriormente. Por ejemplo: Almacenes,</t>
        </r>
        <r>
          <rPr>
            <sz val="9"/>
            <color indexed="81"/>
            <rFont val="Tahoma"/>
            <family val="2"/>
          </rPr>
          <t xml:space="preserve">
</t>
        </r>
      </text>
    </comment>
    <comment ref="H17" authorId="1" shapeId="0">
      <text>
        <r>
          <rPr>
            <sz val="8"/>
            <color indexed="81"/>
            <rFont val="Arial"/>
            <family val="2"/>
          </rPr>
          <t xml:space="preserve">Marcar con una X en esta celda, si la obra es de continuidad, independientemente de la fuente de financiamiento de la etapa anterior
</t>
        </r>
      </text>
    </comment>
    <comment ref="I17" authorId="0" shapeId="0">
      <text>
        <r>
          <rPr>
            <sz val="9"/>
            <color indexed="81"/>
            <rFont val="Tahoma"/>
            <family val="2"/>
          </rPr>
          <t xml:space="preserve">Marcar con una "X" si la obra no es de continuidad
</t>
        </r>
      </text>
    </comment>
    <comment ref="J17" authorId="0" shapeId="0">
      <text>
        <r>
          <rPr>
            <sz val="9"/>
            <color indexed="81"/>
            <rFont val="Tahoma"/>
            <family val="2"/>
          </rPr>
          <t xml:space="preserve">Si la obra es de continuidad y recibió recursos del FAM, anotar el o los años en que de dio dicho apoyo
</t>
        </r>
      </text>
    </comment>
    <comment ref="K17" authorId="0" shapeId="0">
      <text>
        <r>
          <rPr>
            <sz val="9"/>
            <color indexed="81"/>
            <rFont val="Tahoma"/>
            <family val="2"/>
          </rPr>
          <t xml:space="preserve">Anotar, en pesos sin centavos, el total del apoyo recibido. En caso de haber recibido apoyo en más de un año, anotar el monto por cada uno.
</t>
        </r>
      </text>
    </comment>
    <comment ref="L17" authorId="0" shapeId="0">
      <text>
        <r>
          <rPr>
            <sz val="9"/>
            <color indexed="81"/>
            <rFont val="Tahoma"/>
            <family val="2"/>
          </rPr>
          <t xml:space="preserve">Anotar el o los nombres de los Fondos cuyos recursos apoyaron la obra anteriormente.
</t>
        </r>
      </text>
    </comment>
    <comment ref="M17" authorId="0" shapeId="0">
      <text>
        <r>
          <rPr>
            <sz val="9"/>
            <color indexed="81"/>
            <rFont val="Tahoma"/>
            <family val="2"/>
          </rPr>
          <t xml:space="preserve">Anotar en pesos sin centavos, el monto total del apoyo recibido. En caso de haber sido de más de un fondo, anotar las cantidades por separado para cada uno de ellos.
</t>
        </r>
      </text>
    </comment>
    <comment ref="N17" authorId="1" shapeId="0">
      <text>
        <r>
          <rPr>
            <sz val="8"/>
            <color indexed="81"/>
            <rFont val="Arial"/>
            <family val="2"/>
          </rPr>
          <t xml:space="preserve">Anotar una "X" en este espacio, si la obra beneficia a más de una DES
</t>
        </r>
      </text>
    </comment>
    <comment ref="O17" authorId="0" shapeId="0">
      <text>
        <r>
          <rPr>
            <b/>
            <sz val="9"/>
            <color indexed="81"/>
            <rFont val="Tahoma"/>
            <family val="2"/>
          </rPr>
          <t>Si la obra solo beneficia a una DES, anotar una "X" en este espacio</t>
        </r>
        <r>
          <rPr>
            <sz val="9"/>
            <color indexed="81"/>
            <rFont val="Tahoma"/>
            <family val="2"/>
          </rPr>
          <t xml:space="preserve">
</t>
        </r>
      </text>
    </comment>
    <comment ref="P17" authorId="0" shapeId="0">
      <text>
        <r>
          <rPr>
            <b/>
            <sz val="9"/>
            <color indexed="81"/>
            <rFont val="Tahoma"/>
            <family val="2"/>
          </rPr>
          <t xml:space="preserve">Marcar con una "X" si la obra beneficia a alumnos de Licenciatura y PA
</t>
        </r>
        <r>
          <rPr>
            <sz val="9"/>
            <color indexed="81"/>
            <rFont val="Tahoma"/>
            <family val="2"/>
          </rPr>
          <t xml:space="preserve">
</t>
        </r>
      </text>
    </comment>
    <comment ref="Q17" authorId="0" shapeId="0">
      <text>
        <r>
          <rPr>
            <b/>
            <sz val="9"/>
            <color indexed="81"/>
            <rFont val="Tahoma"/>
            <family val="2"/>
          </rPr>
          <t xml:space="preserve">Si la obra beneficia a alumnos de Licenciatura y PA, anotar en extenso, los nombres de los PE beneficiados
</t>
        </r>
        <r>
          <rPr>
            <sz val="9"/>
            <color indexed="81"/>
            <rFont val="Tahoma"/>
            <family val="2"/>
          </rPr>
          <t xml:space="preserve">
</t>
        </r>
      </text>
    </comment>
    <comment ref="R17" authorId="0" shapeId="0">
      <text>
        <r>
          <rPr>
            <b/>
            <sz val="9"/>
            <color indexed="81"/>
            <rFont val="Tahoma"/>
            <family val="2"/>
          </rPr>
          <t>En caso de que la obra sea para beneficio de los alumnos de posgrado, marcar una "X" en este espacio</t>
        </r>
        <r>
          <rPr>
            <sz val="9"/>
            <color indexed="81"/>
            <rFont val="Tahoma"/>
            <family val="2"/>
          </rPr>
          <t xml:space="preserve">
</t>
        </r>
      </text>
    </comment>
    <comment ref="S17" authorId="0" shapeId="0">
      <text>
        <r>
          <rPr>
            <b/>
            <sz val="9"/>
            <color indexed="81"/>
            <rFont val="Tahoma"/>
            <family val="2"/>
          </rPr>
          <t>Si se marcó que la obra beneficia a alumnos de posgrado, anotar el nombre en extenso, los los programas beneficiados</t>
        </r>
        <r>
          <rPr>
            <sz val="9"/>
            <color indexed="81"/>
            <rFont val="Tahoma"/>
            <family val="2"/>
          </rPr>
          <t xml:space="preserve">
</t>
        </r>
      </text>
    </comment>
    <comment ref="T17" authorId="0" shapeId="0">
      <text>
        <r>
          <rPr>
            <b/>
            <sz val="9"/>
            <color indexed="81"/>
            <rFont val="Tahoma"/>
            <family val="2"/>
          </rPr>
          <t>Puede darse el caso de que la obra beneficie a la gesión, Si es así, marcar con una "X"</t>
        </r>
        <r>
          <rPr>
            <sz val="9"/>
            <color indexed="81"/>
            <rFont val="Tahoma"/>
            <family val="2"/>
          </rPr>
          <t xml:space="preserve">
</t>
        </r>
      </text>
    </comment>
    <comment ref="Y17" authorId="0" shapeId="0">
      <text>
        <r>
          <rPr>
            <b/>
            <sz val="9"/>
            <color indexed="81"/>
            <rFont val="Tahoma"/>
            <family val="2"/>
          </rPr>
          <t>Anotar el total de alumnas que se benefician con la obra. Incluir PA, Licenciatura y posgrado</t>
        </r>
        <r>
          <rPr>
            <sz val="9"/>
            <color indexed="81"/>
            <rFont val="Tahoma"/>
            <family val="2"/>
          </rPr>
          <t xml:space="preserve">
</t>
        </r>
      </text>
    </comment>
    <comment ref="Z17" authorId="0" shapeId="0">
      <text>
        <r>
          <rPr>
            <b/>
            <sz val="9"/>
            <color indexed="81"/>
            <rFont val="Tahoma"/>
            <family val="2"/>
          </rPr>
          <t>Anotar el total de alumnos que se benefician con la obra. Incluir PA, Licenciatura y posgrado</t>
        </r>
        <r>
          <rPr>
            <sz val="9"/>
            <color indexed="81"/>
            <rFont val="Tahoma"/>
            <family val="2"/>
          </rPr>
          <t xml:space="preserve">
</t>
        </r>
      </text>
    </comment>
    <comment ref="AA17" authorId="0" shapeId="0">
      <text>
        <r>
          <rPr>
            <b/>
            <sz val="9"/>
            <color indexed="81"/>
            <rFont val="Tahoma"/>
            <family val="2"/>
          </rPr>
          <t>Es la suma total de alumnos beneficiado. Se sugiere copiar la fórmula del primer renglón en los subsecuentes, para obtener la suma en automático</t>
        </r>
        <r>
          <rPr>
            <sz val="9"/>
            <color indexed="81"/>
            <rFont val="Tahoma"/>
            <family val="2"/>
          </rPr>
          <t xml:space="preserve">
</t>
        </r>
      </text>
    </comment>
    <comment ref="AQ17" authorId="1" shapeId="0">
      <text>
        <r>
          <rPr>
            <sz val="10"/>
            <color indexed="81"/>
            <rFont val="Arial"/>
            <family val="2"/>
          </rPr>
          <t>Anotar el número de empleos generados por la obra realizada en pesos con dos decimales como máximo.</t>
        </r>
        <r>
          <rPr>
            <sz val="8"/>
            <color indexed="81"/>
            <rFont val="Arial"/>
            <family val="2"/>
          </rPr>
          <t xml:space="preserve">
</t>
        </r>
      </text>
    </comment>
    <comment ref="AR17" authorId="1" shapeId="0">
      <text>
        <r>
          <rPr>
            <sz val="10"/>
            <color indexed="81"/>
            <rFont val="Arial"/>
            <family val="2"/>
          </rPr>
          <t>Anotar el monto total asignado a la mano de obra</t>
        </r>
        <r>
          <rPr>
            <sz val="8"/>
            <color indexed="81"/>
            <rFont val="Arial"/>
            <family val="2"/>
          </rPr>
          <t xml:space="preserve">.
</t>
        </r>
      </text>
    </comment>
    <comment ref="AV17" authorId="0" shapeId="0">
      <text>
        <r>
          <rPr>
            <b/>
            <sz val="9"/>
            <color indexed="81"/>
            <rFont val="Tahoma"/>
            <family val="2"/>
          </rPr>
          <t>Anotar el número de salones que se espera construir</t>
        </r>
        <r>
          <rPr>
            <sz val="9"/>
            <color indexed="81"/>
            <rFont val="Tahoma"/>
            <family val="2"/>
          </rPr>
          <t xml:space="preserve">
</t>
        </r>
      </text>
    </comment>
    <comment ref="AW17" authorId="0" shapeId="0">
      <text>
        <r>
          <rPr>
            <b/>
            <sz val="9"/>
            <color indexed="81"/>
            <rFont val="Tahoma"/>
            <family val="2"/>
          </rPr>
          <t>Anotar el número total de metros cuadrados que representa la construcción de los salones</t>
        </r>
        <r>
          <rPr>
            <sz val="9"/>
            <color indexed="81"/>
            <rFont val="Tahoma"/>
            <family val="2"/>
          </rPr>
          <t xml:space="preserve">
</t>
        </r>
      </text>
    </comment>
    <comment ref="AX17" authorId="0" shapeId="0">
      <text>
        <r>
          <rPr>
            <b/>
            <sz val="9"/>
            <color indexed="81"/>
            <rFont val="Tahoma"/>
            <family val="2"/>
          </rPr>
          <t xml:space="preserve">Anotar el número de talleres que se espera construir
</t>
        </r>
        <r>
          <rPr>
            <sz val="9"/>
            <color indexed="81"/>
            <rFont val="Tahoma"/>
            <family val="2"/>
          </rPr>
          <t xml:space="preserve">
</t>
        </r>
      </text>
    </comment>
    <comment ref="AY17" authorId="0" shapeId="0">
      <text>
        <r>
          <rPr>
            <b/>
            <sz val="9"/>
            <color indexed="81"/>
            <rFont val="Tahoma"/>
            <family val="2"/>
          </rPr>
          <t xml:space="preserve">Anotar el número total de metros cuadrados que representa la construcción de los talleres
</t>
        </r>
        <r>
          <rPr>
            <sz val="9"/>
            <color indexed="81"/>
            <rFont val="Tahoma"/>
            <family val="2"/>
          </rPr>
          <t xml:space="preserve">
</t>
        </r>
      </text>
    </comment>
    <comment ref="AZ17" authorId="0" shapeId="0">
      <text>
        <r>
          <rPr>
            <b/>
            <sz val="9"/>
            <color indexed="81"/>
            <rFont val="Tahoma"/>
            <family val="2"/>
          </rPr>
          <t xml:space="preserve">Anotar el número de laboratorios que se espera construir
</t>
        </r>
        <r>
          <rPr>
            <sz val="9"/>
            <color indexed="81"/>
            <rFont val="Tahoma"/>
            <family val="2"/>
          </rPr>
          <t xml:space="preserve">
</t>
        </r>
      </text>
    </comment>
    <comment ref="BA17" authorId="0" shapeId="0">
      <text>
        <r>
          <rPr>
            <b/>
            <sz val="9"/>
            <color indexed="81"/>
            <rFont val="Tahoma"/>
            <family val="2"/>
          </rPr>
          <t xml:space="preserve">Anotar el número total de metros cuadrados que representa la construcción de los laboratorios
</t>
        </r>
        <r>
          <rPr>
            <sz val="9"/>
            <color indexed="81"/>
            <rFont val="Tahoma"/>
            <family val="2"/>
          </rPr>
          <t xml:space="preserve">
</t>
        </r>
      </text>
    </comment>
    <comment ref="BB17" authorId="0" shapeId="0">
      <text>
        <r>
          <rPr>
            <b/>
            <sz val="9"/>
            <color indexed="81"/>
            <rFont val="Tahoma"/>
            <family val="2"/>
          </rPr>
          <t xml:space="preserve">Anotar el número de cubículos que se espera construir
</t>
        </r>
        <r>
          <rPr>
            <sz val="9"/>
            <color indexed="81"/>
            <rFont val="Tahoma"/>
            <family val="2"/>
          </rPr>
          <t xml:space="preserve">
</t>
        </r>
      </text>
    </comment>
    <comment ref="BC17" authorId="0" shapeId="0">
      <text>
        <r>
          <rPr>
            <b/>
            <sz val="9"/>
            <color indexed="81"/>
            <rFont val="Tahoma"/>
            <family val="2"/>
          </rPr>
          <t xml:space="preserve">Anotar el número total de metros cuadrados que representa la construcción de los cubículos
</t>
        </r>
        <r>
          <rPr>
            <sz val="9"/>
            <color indexed="81"/>
            <rFont val="Tahoma"/>
            <family val="2"/>
          </rPr>
          <t xml:space="preserve">
</t>
        </r>
      </text>
    </comment>
    <comment ref="BD17" authorId="0" shapeId="0">
      <text>
        <r>
          <rPr>
            <b/>
            <sz val="9"/>
            <color indexed="81"/>
            <rFont val="Tahoma"/>
            <family val="2"/>
          </rPr>
          <t xml:space="preserve">Anotar el número de bibliotecas que se espera construir
</t>
        </r>
        <r>
          <rPr>
            <sz val="9"/>
            <color indexed="81"/>
            <rFont val="Tahoma"/>
            <family val="2"/>
          </rPr>
          <t xml:space="preserve">
</t>
        </r>
      </text>
    </comment>
    <comment ref="BE17" authorId="0" shapeId="0">
      <text>
        <r>
          <rPr>
            <b/>
            <sz val="9"/>
            <color indexed="81"/>
            <rFont val="Tahoma"/>
            <family val="2"/>
          </rPr>
          <t xml:space="preserve">Anotar el número total de metros cuadrados que representa la construcción de las bibliotecas
</t>
        </r>
        <r>
          <rPr>
            <sz val="9"/>
            <color indexed="81"/>
            <rFont val="Tahoma"/>
            <family val="2"/>
          </rPr>
          <t xml:space="preserve">
</t>
        </r>
      </text>
    </comment>
    <comment ref="BF17" authorId="0" shapeId="0">
      <text>
        <r>
          <rPr>
            <b/>
            <sz val="9"/>
            <color indexed="81"/>
            <rFont val="Tahoma"/>
            <family val="2"/>
          </rPr>
          <t xml:space="preserve">Anotar el número de auditorios que se espera construir
</t>
        </r>
        <r>
          <rPr>
            <sz val="9"/>
            <color indexed="81"/>
            <rFont val="Tahoma"/>
            <family val="2"/>
          </rPr>
          <t xml:space="preserve">
</t>
        </r>
      </text>
    </comment>
    <comment ref="BG17" authorId="0" shapeId="0">
      <text>
        <r>
          <rPr>
            <b/>
            <sz val="9"/>
            <color indexed="81"/>
            <rFont val="Tahoma"/>
            <family val="2"/>
          </rPr>
          <t xml:space="preserve">Anotar el número total de metros cuadrados que representa la construcción de los auditorios
</t>
        </r>
        <r>
          <rPr>
            <sz val="9"/>
            <color indexed="81"/>
            <rFont val="Tahoma"/>
            <family val="2"/>
          </rPr>
          <t xml:space="preserve">
</t>
        </r>
      </text>
    </comment>
    <comment ref="BH17" authorId="0" shapeId="0">
      <text>
        <r>
          <rPr>
            <b/>
            <sz val="9"/>
            <color indexed="81"/>
            <rFont val="Tahoma"/>
            <family val="2"/>
          </rPr>
          <t xml:space="preserve">Anotar el número de oficinas académicas que se espera construir
</t>
        </r>
        <r>
          <rPr>
            <sz val="9"/>
            <color indexed="81"/>
            <rFont val="Tahoma"/>
            <family val="2"/>
          </rPr>
          <t xml:space="preserve">
</t>
        </r>
      </text>
    </comment>
    <comment ref="BI17" authorId="0" shapeId="0">
      <text>
        <r>
          <rPr>
            <b/>
            <sz val="9"/>
            <color indexed="81"/>
            <rFont val="Tahoma"/>
            <family val="2"/>
          </rPr>
          <t xml:space="preserve">Anotar el número total de metros cuadrados que representa la construcción de las oficinas académicas
</t>
        </r>
        <r>
          <rPr>
            <sz val="9"/>
            <color indexed="81"/>
            <rFont val="Tahoma"/>
            <family val="2"/>
          </rPr>
          <t xml:space="preserve">
</t>
        </r>
      </text>
    </comment>
    <comment ref="BJ17" authorId="0" shapeId="0">
      <text>
        <r>
          <rPr>
            <b/>
            <sz val="9"/>
            <color indexed="81"/>
            <rFont val="Tahoma"/>
            <family val="2"/>
          </rPr>
          <t xml:space="preserve">Anotar el número de oficinas administrativas que se espera construir
</t>
        </r>
        <r>
          <rPr>
            <sz val="9"/>
            <color indexed="81"/>
            <rFont val="Tahoma"/>
            <family val="2"/>
          </rPr>
          <t xml:space="preserve">
</t>
        </r>
      </text>
    </comment>
    <comment ref="BK17" authorId="0" shapeId="0">
      <text>
        <r>
          <rPr>
            <b/>
            <sz val="9"/>
            <color indexed="81"/>
            <rFont val="Tahoma"/>
            <family val="2"/>
          </rPr>
          <t xml:space="preserve">Anotar el número total de metros cuadrados que representa la construcción de las oficinas administrativas
</t>
        </r>
        <r>
          <rPr>
            <sz val="9"/>
            <color indexed="81"/>
            <rFont val="Tahoma"/>
            <family val="2"/>
          </rPr>
          <t xml:space="preserve">
</t>
        </r>
      </text>
    </comment>
    <comment ref="BL17" authorId="0" shapeId="0">
      <text>
        <r>
          <rPr>
            <b/>
            <sz val="9"/>
            <color indexed="81"/>
            <rFont val="Tahoma"/>
            <family val="2"/>
          </rPr>
          <t xml:space="preserve">Anotar el número de centros de cómputo que se espera construir
</t>
        </r>
        <r>
          <rPr>
            <sz val="9"/>
            <color indexed="81"/>
            <rFont val="Tahoma"/>
            <family val="2"/>
          </rPr>
          <t xml:space="preserve">
</t>
        </r>
      </text>
    </comment>
    <comment ref="BM17" authorId="0" shapeId="0">
      <text>
        <r>
          <rPr>
            <b/>
            <sz val="9"/>
            <color indexed="81"/>
            <rFont val="Tahoma"/>
            <family val="2"/>
          </rPr>
          <t xml:space="preserve">Anotar el número total de metros cuadrados que representa la construcción de los centros de cómputo
</t>
        </r>
        <r>
          <rPr>
            <sz val="9"/>
            <color indexed="81"/>
            <rFont val="Tahoma"/>
            <family val="2"/>
          </rPr>
          <t xml:space="preserve">
</t>
        </r>
      </text>
    </comment>
    <comment ref="BN17" authorId="0" shapeId="0">
      <text>
        <r>
          <rPr>
            <b/>
            <sz val="9"/>
            <color indexed="81"/>
            <rFont val="Tahoma"/>
            <family val="2"/>
          </rPr>
          <t xml:space="preserve">Anotar el número de centros de idiomas que se espera construir
</t>
        </r>
        <r>
          <rPr>
            <sz val="9"/>
            <color indexed="81"/>
            <rFont val="Tahoma"/>
            <family val="2"/>
          </rPr>
          <t xml:space="preserve">
</t>
        </r>
      </text>
    </comment>
    <comment ref="BO17" authorId="0" shapeId="0">
      <text>
        <r>
          <rPr>
            <b/>
            <sz val="9"/>
            <color indexed="81"/>
            <rFont val="Tahoma"/>
            <family val="2"/>
          </rPr>
          <t xml:space="preserve">Anotar el número total de metros cuadrados que representa la construcción de los centros de idiomas
</t>
        </r>
        <r>
          <rPr>
            <sz val="9"/>
            <color indexed="81"/>
            <rFont val="Tahoma"/>
            <family val="2"/>
          </rPr>
          <t xml:space="preserve">
</t>
        </r>
      </text>
    </comment>
    <comment ref="BP17" authorId="0" shapeId="0">
      <text>
        <r>
          <rPr>
            <b/>
            <sz val="9"/>
            <color indexed="81"/>
            <rFont val="Tahoma"/>
            <family val="2"/>
          </rPr>
          <t xml:space="preserve">Anotar el número de aulas magnas que se espera construir
</t>
        </r>
        <r>
          <rPr>
            <sz val="9"/>
            <color indexed="81"/>
            <rFont val="Tahoma"/>
            <family val="2"/>
          </rPr>
          <t xml:space="preserve">
</t>
        </r>
      </text>
    </comment>
    <comment ref="BQ17" authorId="0" shapeId="0">
      <text>
        <r>
          <rPr>
            <b/>
            <sz val="9"/>
            <color indexed="81"/>
            <rFont val="Tahoma"/>
            <family val="2"/>
          </rPr>
          <t xml:space="preserve">Anotar el número total de metros cuadrados que representa la construcción de las aulas magnas
</t>
        </r>
        <r>
          <rPr>
            <sz val="9"/>
            <color indexed="81"/>
            <rFont val="Tahoma"/>
            <family val="2"/>
          </rPr>
          <t xml:space="preserve">
</t>
        </r>
      </text>
    </comment>
    <comment ref="BR17" authorId="0" shapeId="0">
      <text>
        <r>
          <rPr>
            <b/>
            <sz val="9"/>
            <color indexed="81"/>
            <rFont val="Tahoma"/>
            <family val="2"/>
          </rPr>
          <t xml:space="preserve">Anotar el número de aulas de usos múltiples que se espera construir
</t>
        </r>
        <r>
          <rPr>
            <sz val="9"/>
            <color indexed="81"/>
            <rFont val="Tahoma"/>
            <family val="2"/>
          </rPr>
          <t xml:space="preserve">
</t>
        </r>
      </text>
    </comment>
    <comment ref="BS17" authorId="0" shapeId="0">
      <text>
        <r>
          <rPr>
            <b/>
            <sz val="9"/>
            <color indexed="81"/>
            <rFont val="Tahoma"/>
            <family val="2"/>
          </rPr>
          <t xml:space="preserve">Anotar el número total de metros cuadrados que representa la construcción de las aulas de usos múltiples
</t>
        </r>
        <r>
          <rPr>
            <sz val="9"/>
            <color indexed="81"/>
            <rFont val="Tahoma"/>
            <family val="2"/>
          </rPr>
          <t xml:space="preserve">
</t>
        </r>
      </text>
    </comment>
    <comment ref="BT17" authorId="0" shapeId="0">
      <text>
        <r>
          <rPr>
            <b/>
            <sz val="9"/>
            <color indexed="81"/>
            <rFont val="Tahoma"/>
            <family val="2"/>
          </rPr>
          <t xml:space="preserve">Anotar el número de aulas didácticas que se espera construir
</t>
        </r>
        <r>
          <rPr>
            <sz val="9"/>
            <color indexed="81"/>
            <rFont val="Tahoma"/>
            <family val="2"/>
          </rPr>
          <t xml:space="preserve">
</t>
        </r>
      </text>
    </comment>
    <comment ref="BU17" authorId="0" shapeId="0">
      <text>
        <r>
          <rPr>
            <b/>
            <sz val="9"/>
            <color indexed="81"/>
            <rFont val="Tahoma"/>
            <family val="2"/>
          </rPr>
          <t xml:space="preserve">Anotar el número total de metros cuadrados que representa la construcción de las aulas didácticas
</t>
        </r>
        <r>
          <rPr>
            <sz val="9"/>
            <color indexed="81"/>
            <rFont val="Tahoma"/>
            <family val="2"/>
          </rPr>
          <t xml:space="preserve">
</t>
        </r>
      </text>
    </comment>
    <comment ref="BV17" authorId="0" shapeId="0">
      <text>
        <r>
          <rPr>
            <b/>
            <sz val="9"/>
            <color indexed="81"/>
            <rFont val="Tahoma"/>
            <family val="2"/>
          </rPr>
          <t xml:space="preserve">Anotar el número de áreas comunes que se espera construir
</t>
        </r>
        <r>
          <rPr>
            <sz val="9"/>
            <color indexed="81"/>
            <rFont val="Tahoma"/>
            <family val="2"/>
          </rPr>
          <t xml:space="preserve">
</t>
        </r>
      </text>
    </comment>
    <comment ref="BW17" authorId="0" shapeId="0">
      <text>
        <r>
          <rPr>
            <b/>
            <sz val="9"/>
            <color indexed="81"/>
            <rFont val="Tahoma"/>
            <family val="2"/>
          </rPr>
          <t xml:space="preserve">Anotar el número total de metros cuadrados que representa la construcción de las áreas comunes
</t>
        </r>
        <r>
          <rPr>
            <sz val="9"/>
            <color indexed="81"/>
            <rFont val="Tahoma"/>
            <family val="2"/>
          </rPr>
          <t xml:space="preserve">
</t>
        </r>
      </text>
    </comment>
    <comment ref="BX17" authorId="0" shapeId="0">
      <text>
        <r>
          <rPr>
            <b/>
            <sz val="9"/>
            <color indexed="81"/>
            <rFont val="Tahoma"/>
            <family val="2"/>
          </rPr>
          <t xml:space="preserve">Anotar el número de sanitarios que se espera construir
</t>
        </r>
        <r>
          <rPr>
            <sz val="9"/>
            <color indexed="81"/>
            <rFont val="Tahoma"/>
            <family val="2"/>
          </rPr>
          <t xml:space="preserve">
</t>
        </r>
      </text>
    </comment>
    <comment ref="BY17" authorId="0" shapeId="0">
      <text>
        <r>
          <rPr>
            <b/>
            <sz val="9"/>
            <color indexed="81"/>
            <rFont val="Tahoma"/>
            <family val="2"/>
          </rPr>
          <t xml:space="preserve">Anotar el número total de metros cuadrados que representa la construcción de los sanitarios
</t>
        </r>
        <r>
          <rPr>
            <sz val="9"/>
            <color indexed="81"/>
            <rFont val="Tahoma"/>
            <family val="2"/>
          </rPr>
          <t xml:space="preserve">
</t>
        </r>
      </text>
    </comment>
    <comment ref="BZ17" authorId="0" shapeId="0">
      <text>
        <r>
          <rPr>
            <b/>
            <sz val="9"/>
            <color indexed="81"/>
            <rFont val="Tahoma"/>
            <family val="2"/>
          </rPr>
          <t>Anotar el número de espacios físicos</t>
        </r>
        <r>
          <rPr>
            <sz val="9"/>
            <color indexed="81"/>
            <rFont val="Tahoma"/>
            <family val="2"/>
          </rPr>
          <t xml:space="preserve">
</t>
        </r>
      </text>
    </comment>
    <comment ref="CA17" authorId="0" shapeId="0">
      <text>
        <r>
          <rPr>
            <b/>
            <sz val="9"/>
            <color indexed="81"/>
            <rFont val="Tahoma"/>
            <family val="2"/>
          </rPr>
          <t xml:space="preserve">Anotar el número total de metros cuadrados que representa la construcción de estos espacios físicos
</t>
        </r>
        <r>
          <rPr>
            <sz val="9"/>
            <color indexed="81"/>
            <rFont val="Tahoma"/>
            <family val="2"/>
          </rPr>
          <t xml:space="preserve">
</t>
        </r>
      </text>
    </comment>
    <comment ref="CB17" authorId="0" shapeId="0">
      <text>
        <r>
          <rPr>
            <b/>
            <sz val="9"/>
            <color indexed="81"/>
            <rFont val="Tahoma"/>
            <family val="2"/>
          </rPr>
          <t>listar los espacios físicos</t>
        </r>
        <r>
          <rPr>
            <sz val="9"/>
            <color indexed="81"/>
            <rFont val="Tahoma"/>
            <family val="2"/>
          </rPr>
          <t xml:space="preserve">
</t>
        </r>
      </text>
    </comment>
    <comment ref="CC17" authorId="0" shapeId="0">
      <text>
        <r>
          <rPr>
            <b/>
            <sz val="9"/>
            <color indexed="81"/>
            <rFont val="Tahoma"/>
            <family val="2"/>
          </rPr>
          <t>Anotar el número total de los espacios físicos que se espera construir. Se sugiere copiar la fórmula del primer renglón en los subsecuentes para obtener la suma en automático</t>
        </r>
        <r>
          <rPr>
            <sz val="9"/>
            <color indexed="81"/>
            <rFont val="Tahoma"/>
            <family val="2"/>
          </rPr>
          <t xml:space="preserve">
</t>
        </r>
      </text>
    </comment>
    <comment ref="CD17" authorId="0" shapeId="0">
      <text>
        <r>
          <rPr>
            <b/>
            <sz val="9"/>
            <color indexed="81"/>
            <rFont val="Tahoma"/>
            <family val="2"/>
          </rPr>
          <t>Anotar el número total de metros cuadrados que representan la construcción de todos los espacios físicos. Se sugiere copiar la fórmula del primer renglón en los subsecuentes, para obtener la suma en automático</t>
        </r>
        <r>
          <rPr>
            <sz val="9"/>
            <color indexed="81"/>
            <rFont val="Tahoma"/>
            <family val="2"/>
          </rPr>
          <t xml:space="preserve">
</t>
        </r>
      </text>
    </comment>
    <comment ref="CE17" authorId="0" shapeId="0">
      <text>
        <r>
          <rPr>
            <b/>
            <sz val="9"/>
            <color indexed="81"/>
            <rFont val="Tahoma"/>
            <family val="2"/>
          </rPr>
          <t>Se anotará, en pesos sin centavos, el importe total de la obra solicitado al FAM para construcción. Ejemplo 25,500,000.0</t>
        </r>
        <r>
          <rPr>
            <sz val="9"/>
            <color indexed="81"/>
            <rFont val="Tahoma"/>
            <family val="2"/>
          </rPr>
          <t xml:space="preserve">
</t>
        </r>
      </text>
    </comment>
    <comment ref="CF17" authorId="0" shapeId="0">
      <text>
        <r>
          <rPr>
            <b/>
            <sz val="9"/>
            <color indexed="81"/>
            <rFont val="Tahoma"/>
            <family val="2"/>
          </rPr>
          <t>Anotar el número total de aulas que se espera remodelar/adecuar</t>
        </r>
        <r>
          <rPr>
            <sz val="9"/>
            <color indexed="81"/>
            <rFont val="Tahoma"/>
            <family val="2"/>
          </rPr>
          <t xml:space="preserve">
</t>
        </r>
      </text>
    </comment>
    <comment ref="CG17" authorId="0" shapeId="0">
      <text>
        <r>
          <rPr>
            <b/>
            <sz val="9"/>
            <color indexed="81"/>
            <rFont val="Tahoma"/>
            <family val="2"/>
          </rPr>
          <t>Anotar el número total de metros cuadrados que implica la remodelación de las aulas</t>
        </r>
        <r>
          <rPr>
            <sz val="9"/>
            <color indexed="81"/>
            <rFont val="Tahoma"/>
            <family val="2"/>
          </rPr>
          <t xml:space="preserve">
</t>
        </r>
      </text>
    </comment>
    <comment ref="CH17" authorId="0" shapeId="0">
      <text>
        <r>
          <rPr>
            <b/>
            <sz val="9"/>
            <color indexed="81"/>
            <rFont val="Tahoma"/>
            <family val="2"/>
          </rPr>
          <t>Anotar el número total de talleres que se espera remodelar/adecuar</t>
        </r>
        <r>
          <rPr>
            <sz val="9"/>
            <color indexed="81"/>
            <rFont val="Tahoma"/>
            <family val="2"/>
          </rPr>
          <t xml:space="preserve">
</t>
        </r>
      </text>
    </comment>
    <comment ref="CI17" authorId="0" shapeId="0">
      <text>
        <r>
          <rPr>
            <b/>
            <sz val="9"/>
            <color indexed="81"/>
            <rFont val="Tahoma"/>
            <family val="2"/>
          </rPr>
          <t>Anotar el número total de metros cuadrados que implica la remodelación de los talleres</t>
        </r>
        <r>
          <rPr>
            <sz val="9"/>
            <color indexed="81"/>
            <rFont val="Tahoma"/>
            <family val="2"/>
          </rPr>
          <t xml:space="preserve">
</t>
        </r>
      </text>
    </comment>
    <comment ref="CJ17" authorId="0" shapeId="0">
      <text>
        <r>
          <rPr>
            <b/>
            <sz val="9"/>
            <color indexed="81"/>
            <rFont val="Tahoma"/>
            <family val="2"/>
          </rPr>
          <t>Anotar el número total de laboratorios que se espera remodelar/adecuar</t>
        </r>
        <r>
          <rPr>
            <sz val="9"/>
            <color indexed="81"/>
            <rFont val="Tahoma"/>
            <family val="2"/>
          </rPr>
          <t xml:space="preserve">
</t>
        </r>
      </text>
    </comment>
    <comment ref="CK17" authorId="0" shapeId="0">
      <text>
        <r>
          <rPr>
            <b/>
            <sz val="9"/>
            <color indexed="81"/>
            <rFont val="Tahoma"/>
            <family val="2"/>
          </rPr>
          <t>Anotar el número total de metros cuadrados que implica la remodelación de los laboratorios</t>
        </r>
        <r>
          <rPr>
            <sz val="9"/>
            <color indexed="81"/>
            <rFont val="Tahoma"/>
            <family val="2"/>
          </rPr>
          <t xml:space="preserve">
</t>
        </r>
      </text>
    </comment>
    <comment ref="CL17" authorId="0" shapeId="0">
      <text>
        <r>
          <rPr>
            <b/>
            <sz val="9"/>
            <color indexed="81"/>
            <rFont val="Tahoma"/>
            <family val="2"/>
          </rPr>
          <t>Anotar el número total de cubículos que se espera remodelar/adecuar</t>
        </r>
        <r>
          <rPr>
            <sz val="9"/>
            <color indexed="81"/>
            <rFont val="Tahoma"/>
            <family val="2"/>
          </rPr>
          <t xml:space="preserve">
</t>
        </r>
      </text>
    </comment>
    <comment ref="CM17" authorId="0" shapeId="0">
      <text>
        <r>
          <rPr>
            <b/>
            <sz val="9"/>
            <color indexed="81"/>
            <rFont val="Tahoma"/>
            <family val="2"/>
          </rPr>
          <t>Anotar el número total de metros cuadrados que implica la remodelación de los cubículos</t>
        </r>
        <r>
          <rPr>
            <sz val="9"/>
            <color indexed="81"/>
            <rFont val="Tahoma"/>
            <family val="2"/>
          </rPr>
          <t xml:space="preserve">
</t>
        </r>
      </text>
    </comment>
    <comment ref="CN17" authorId="0" shapeId="0">
      <text>
        <r>
          <rPr>
            <b/>
            <sz val="9"/>
            <color indexed="81"/>
            <rFont val="Tahoma"/>
            <family val="2"/>
          </rPr>
          <t>Anotar el número total de bibliotecas que se espera remodelar/adecuar</t>
        </r>
        <r>
          <rPr>
            <sz val="9"/>
            <color indexed="81"/>
            <rFont val="Tahoma"/>
            <family val="2"/>
          </rPr>
          <t xml:space="preserve">
</t>
        </r>
      </text>
    </comment>
    <comment ref="CO17" authorId="0" shapeId="0">
      <text>
        <r>
          <rPr>
            <b/>
            <sz val="9"/>
            <color indexed="81"/>
            <rFont val="Tahoma"/>
            <family val="2"/>
          </rPr>
          <t>Anotar el número total de metros cuadrados que implica la remodelación de las bibliotecas</t>
        </r>
        <r>
          <rPr>
            <sz val="9"/>
            <color indexed="81"/>
            <rFont val="Tahoma"/>
            <family val="2"/>
          </rPr>
          <t xml:space="preserve">
</t>
        </r>
      </text>
    </comment>
    <comment ref="CP17" authorId="0" shapeId="0">
      <text>
        <r>
          <rPr>
            <b/>
            <sz val="9"/>
            <color indexed="81"/>
            <rFont val="Tahoma"/>
            <family val="2"/>
          </rPr>
          <t>Anotar el número total de auditorios que se espera remodelar/adecuar</t>
        </r>
        <r>
          <rPr>
            <sz val="9"/>
            <color indexed="81"/>
            <rFont val="Tahoma"/>
            <family val="2"/>
          </rPr>
          <t xml:space="preserve">
</t>
        </r>
      </text>
    </comment>
    <comment ref="CQ17" authorId="0" shapeId="0">
      <text>
        <r>
          <rPr>
            <b/>
            <sz val="9"/>
            <color indexed="81"/>
            <rFont val="Tahoma"/>
            <family val="2"/>
          </rPr>
          <t>Anotar el número total de metros cuadrados que implica la remodelación de los auditorios</t>
        </r>
        <r>
          <rPr>
            <sz val="9"/>
            <color indexed="81"/>
            <rFont val="Tahoma"/>
            <family val="2"/>
          </rPr>
          <t xml:space="preserve">
</t>
        </r>
      </text>
    </comment>
    <comment ref="CR17" authorId="0" shapeId="0">
      <text>
        <r>
          <rPr>
            <b/>
            <sz val="9"/>
            <color indexed="81"/>
            <rFont val="Tahoma"/>
            <family val="2"/>
          </rPr>
          <t>Anotar el número total de oficinas académicas que se espera remodelar/adecuar</t>
        </r>
        <r>
          <rPr>
            <sz val="9"/>
            <color indexed="81"/>
            <rFont val="Tahoma"/>
            <family val="2"/>
          </rPr>
          <t xml:space="preserve">
</t>
        </r>
      </text>
    </comment>
    <comment ref="CS17" authorId="0" shapeId="0">
      <text>
        <r>
          <rPr>
            <b/>
            <sz val="9"/>
            <color indexed="81"/>
            <rFont val="Tahoma"/>
            <family val="2"/>
          </rPr>
          <t>Anotar el número total de metros cuadrados que implica la remodelación de las oficinas académicas</t>
        </r>
        <r>
          <rPr>
            <sz val="9"/>
            <color indexed="81"/>
            <rFont val="Tahoma"/>
            <family val="2"/>
          </rPr>
          <t xml:space="preserve">
</t>
        </r>
      </text>
    </comment>
    <comment ref="CT17" authorId="0" shapeId="0">
      <text>
        <r>
          <rPr>
            <b/>
            <sz val="9"/>
            <color indexed="81"/>
            <rFont val="Tahoma"/>
            <family val="2"/>
          </rPr>
          <t>Anotar el número total de oficinas administrativas que se espera remodelar/adecuar</t>
        </r>
        <r>
          <rPr>
            <sz val="9"/>
            <color indexed="81"/>
            <rFont val="Tahoma"/>
            <family val="2"/>
          </rPr>
          <t xml:space="preserve">
</t>
        </r>
      </text>
    </comment>
    <comment ref="CU17" authorId="0" shapeId="0">
      <text>
        <r>
          <rPr>
            <b/>
            <sz val="9"/>
            <color indexed="81"/>
            <rFont val="Tahoma"/>
            <family val="2"/>
          </rPr>
          <t>Anotar el número total de metros cuadrados que implica la remodelación de las oficinas administrativas</t>
        </r>
        <r>
          <rPr>
            <sz val="9"/>
            <color indexed="81"/>
            <rFont val="Tahoma"/>
            <family val="2"/>
          </rPr>
          <t xml:space="preserve">
</t>
        </r>
      </text>
    </comment>
    <comment ref="CV17" authorId="0" shapeId="0">
      <text>
        <r>
          <rPr>
            <b/>
            <sz val="9"/>
            <color indexed="81"/>
            <rFont val="Tahoma"/>
            <family val="2"/>
          </rPr>
          <t>Anotar el número total de centros de cómputo que se espera remodelar/adecuar</t>
        </r>
        <r>
          <rPr>
            <sz val="9"/>
            <color indexed="81"/>
            <rFont val="Tahoma"/>
            <family val="2"/>
          </rPr>
          <t xml:space="preserve">
</t>
        </r>
      </text>
    </comment>
    <comment ref="CW17" authorId="0" shapeId="0">
      <text>
        <r>
          <rPr>
            <b/>
            <sz val="9"/>
            <color indexed="81"/>
            <rFont val="Tahoma"/>
            <family val="2"/>
          </rPr>
          <t>Anotar el número total de metros cuadrados que implica la remodelación de los centros de cómputo</t>
        </r>
        <r>
          <rPr>
            <sz val="9"/>
            <color indexed="81"/>
            <rFont val="Tahoma"/>
            <family val="2"/>
          </rPr>
          <t xml:space="preserve">
</t>
        </r>
      </text>
    </comment>
    <comment ref="CX17" authorId="0" shapeId="0">
      <text>
        <r>
          <rPr>
            <b/>
            <sz val="9"/>
            <color indexed="81"/>
            <rFont val="Tahoma"/>
            <family val="2"/>
          </rPr>
          <t>Anotar el número total de centros de idiomas que se espera remodelar/adecuar</t>
        </r>
        <r>
          <rPr>
            <sz val="9"/>
            <color indexed="81"/>
            <rFont val="Tahoma"/>
            <family val="2"/>
          </rPr>
          <t xml:space="preserve">
</t>
        </r>
      </text>
    </comment>
    <comment ref="CY17" authorId="0" shapeId="0">
      <text>
        <r>
          <rPr>
            <b/>
            <sz val="9"/>
            <color indexed="81"/>
            <rFont val="Tahoma"/>
            <family val="2"/>
          </rPr>
          <t>Anotar el número total de metros cuadrados que implica la remodelación de los centros de idiomas</t>
        </r>
        <r>
          <rPr>
            <sz val="9"/>
            <color indexed="81"/>
            <rFont val="Tahoma"/>
            <family val="2"/>
          </rPr>
          <t xml:space="preserve">
</t>
        </r>
      </text>
    </comment>
    <comment ref="CZ17" authorId="0" shapeId="0">
      <text>
        <r>
          <rPr>
            <b/>
            <sz val="9"/>
            <color indexed="81"/>
            <rFont val="Tahoma"/>
            <family val="2"/>
          </rPr>
          <t>Anotar el número total de aulas magnas que se espera remodelar/adecuar</t>
        </r>
        <r>
          <rPr>
            <sz val="9"/>
            <color indexed="81"/>
            <rFont val="Tahoma"/>
            <family val="2"/>
          </rPr>
          <t xml:space="preserve">
</t>
        </r>
      </text>
    </comment>
    <comment ref="DA17" authorId="0" shapeId="0">
      <text>
        <r>
          <rPr>
            <b/>
            <sz val="9"/>
            <color indexed="81"/>
            <rFont val="Tahoma"/>
            <family val="2"/>
          </rPr>
          <t>Anotar el número total de metros cuadrados que implica la remodelación de las aulas magnas</t>
        </r>
        <r>
          <rPr>
            <sz val="9"/>
            <color indexed="81"/>
            <rFont val="Tahoma"/>
            <family val="2"/>
          </rPr>
          <t xml:space="preserve">
</t>
        </r>
      </text>
    </comment>
    <comment ref="DB17" authorId="0" shapeId="0">
      <text>
        <r>
          <rPr>
            <b/>
            <sz val="9"/>
            <color indexed="81"/>
            <rFont val="Tahoma"/>
            <family val="2"/>
          </rPr>
          <t>Anotar el número total de aulas de usos múltiples que se espera remodelar/adecuar</t>
        </r>
        <r>
          <rPr>
            <sz val="9"/>
            <color indexed="81"/>
            <rFont val="Tahoma"/>
            <family val="2"/>
          </rPr>
          <t xml:space="preserve">
</t>
        </r>
      </text>
    </comment>
    <comment ref="DC17" authorId="0" shapeId="0">
      <text>
        <r>
          <rPr>
            <b/>
            <sz val="9"/>
            <color indexed="81"/>
            <rFont val="Tahoma"/>
            <family val="2"/>
          </rPr>
          <t>Anotar el número total de metros cuadrados que implica la remodelación de las aulas de usus múltiples</t>
        </r>
        <r>
          <rPr>
            <sz val="9"/>
            <color indexed="81"/>
            <rFont val="Tahoma"/>
            <family val="2"/>
          </rPr>
          <t xml:space="preserve">
</t>
        </r>
      </text>
    </comment>
    <comment ref="DD17" authorId="0" shapeId="0">
      <text>
        <r>
          <rPr>
            <b/>
            <sz val="9"/>
            <color indexed="81"/>
            <rFont val="Tahoma"/>
            <family val="2"/>
          </rPr>
          <t>Anotar el número total de aulas didácticas que se espera remodelar/adecuar</t>
        </r>
        <r>
          <rPr>
            <sz val="9"/>
            <color indexed="81"/>
            <rFont val="Tahoma"/>
            <family val="2"/>
          </rPr>
          <t xml:space="preserve">
</t>
        </r>
      </text>
    </comment>
    <comment ref="DE17" authorId="0" shapeId="0">
      <text>
        <r>
          <rPr>
            <sz val="9"/>
            <color indexed="81"/>
            <rFont val="Tahoma"/>
            <family val="2"/>
          </rPr>
          <t xml:space="preserve">Anotar el número total de metros cuadrados que implica la remodelación de las aulas didácticas
</t>
        </r>
      </text>
    </comment>
    <comment ref="DF17" authorId="0" shapeId="0">
      <text>
        <r>
          <rPr>
            <b/>
            <sz val="9"/>
            <color indexed="81"/>
            <rFont val="Tahoma"/>
            <family val="2"/>
          </rPr>
          <t>Anotar el número total de áreas comunes que se espera remodelar/adecuar</t>
        </r>
        <r>
          <rPr>
            <sz val="9"/>
            <color indexed="81"/>
            <rFont val="Tahoma"/>
            <family val="2"/>
          </rPr>
          <t xml:space="preserve">
</t>
        </r>
      </text>
    </comment>
    <comment ref="DG17" authorId="0" shapeId="0">
      <text>
        <r>
          <rPr>
            <b/>
            <sz val="9"/>
            <color indexed="81"/>
            <rFont val="Tahoma"/>
            <family val="2"/>
          </rPr>
          <t>Anotar el número total de metros cuadrados que implica la remodelación de las áreas comunes</t>
        </r>
        <r>
          <rPr>
            <sz val="9"/>
            <color indexed="81"/>
            <rFont val="Tahoma"/>
            <family val="2"/>
          </rPr>
          <t xml:space="preserve">
</t>
        </r>
      </text>
    </comment>
    <comment ref="DH17" authorId="0" shapeId="0">
      <text>
        <r>
          <rPr>
            <b/>
            <sz val="9"/>
            <color indexed="81"/>
            <rFont val="Tahoma"/>
            <family val="2"/>
          </rPr>
          <t>Anotar el número total de sanitarios que se espera remodelar/adecuar</t>
        </r>
        <r>
          <rPr>
            <sz val="9"/>
            <color indexed="81"/>
            <rFont val="Tahoma"/>
            <family val="2"/>
          </rPr>
          <t xml:space="preserve">
</t>
        </r>
      </text>
    </comment>
    <comment ref="DI17" authorId="0" shapeId="0">
      <text>
        <r>
          <rPr>
            <b/>
            <sz val="9"/>
            <color indexed="81"/>
            <rFont val="Tahoma"/>
            <family val="2"/>
          </rPr>
          <t>Anotar el número total de metros cuadrados que implica la remodelación de los sanitarios</t>
        </r>
        <r>
          <rPr>
            <sz val="9"/>
            <color indexed="81"/>
            <rFont val="Tahoma"/>
            <family val="2"/>
          </rPr>
          <t xml:space="preserve">
</t>
        </r>
      </text>
    </comment>
    <comment ref="DJ17" authorId="0" shapeId="0">
      <text>
        <r>
          <rPr>
            <b/>
            <sz val="9"/>
            <color indexed="81"/>
            <rFont val="Tahoma"/>
            <family val="2"/>
          </rPr>
          <t>Anotar el número total de espacios físicos que se espera remodelar/adecuar</t>
        </r>
        <r>
          <rPr>
            <sz val="9"/>
            <color indexed="81"/>
            <rFont val="Tahoma"/>
            <family val="2"/>
          </rPr>
          <t xml:space="preserve">
</t>
        </r>
      </text>
    </comment>
    <comment ref="DK17" authorId="0" shapeId="0">
      <text>
        <r>
          <rPr>
            <b/>
            <sz val="9"/>
            <color indexed="81"/>
            <rFont val="Tahoma"/>
            <family val="2"/>
          </rPr>
          <t>Anotar el número total de metros cuadrados que implica la remodelación de los espacios físicos</t>
        </r>
        <r>
          <rPr>
            <sz val="9"/>
            <color indexed="81"/>
            <rFont val="Tahoma"/>
            <family val="2"/>
          </rPr>
          <t xml:space="preserve">
</t>
        </r>
      </text>
    </comment>
    <comment ref="DL17" authorId="0" shapeId="0">
      <text>
        <r>
          <rPr>
            <b/>
            <sz val="9"/>
            <color indexed="81"/>
            <rFont val="Tahoma"/>
            <family val="2"/>
          </rPr>
          <t>listar los espacios físicos</t>
        </r>
        <r>
          <rPr>
            <sz val="9"/>
            <color indexed="81"/>
            <rFont val="Tahoma"/>
            <family val="2"/>
          </rPr>
          <t xml:space="preserve">
</t>
        </r>
      </text>
    </comment>
    <comment ref="DM17" authorId="0" shapeId="0">
      <text>
        <r>
          <rPr>
            <b/>
            <sz val="9"/>
            <color indexed="81"/>
            <rFont val="Tahoma"/>
            <family val="2"/>
          </rPr>
          <t xml:space="preserve">Anotar el número total de los espacios físicos que se espera remodelar/adecuar. Se sugiere copiar la fórmula del primer renglón en los subsecuentes, para obtener la suma en automático
</t>
        </r>
        <r>
          <rPr>
            <sz val="9"/>
            <color indexed="81"/>
            <rFont val="Tahoma"/>
            <family val="2"/>
          </rPr>
          <t xml:space="preserve">
</t>
        </r>
      </text>
    </comment>
    <comment ref="DN17" authorId="0" shapeId="0">
      <text>
        <r>
          <rPr>
            <b/>
            <sz val="9"/>
            <color indexed="81"/>
            <rFont val="Tahoma"/>
            <family val="2"/>
          </rPr>
          <t xml:space="preserve">Anotar el número total de metros cuadrados que representan la remodelar/adecuar  todos los espacios físicos. Se sugiere copiar la fórmula del primer renglón en los subsecuentes para obtener la suma en automático
</t>
        </r>
        <r>
          <rPr>
            <sz val="9"/>
            <color indexed="81"/>
            <rFont val="Tahoma"/>
            <family val="2"/>
          </rPr>
          <t xml:space="preserve">
</t>
        </r>
      </text>
    </comment>
    <comment ref="DO17" authorId="0" shapeId="0">
      <text>
        <r>
          <rPr>
            <b/>
            <sz val="9"/>
            <color indexed="81"/>
            <rFont val="Tahoma"/>
            <family val="2"/>
          </rPr>
          <t>Se anotará, en pesos sin centavos, el importe total de la obra solicitado al FAM para remodelación/adecuación. Ejemplo 4,375,500.00</t>
        </r>
        <r>
          <rPr>
            <sz val="9"/>
            <color indexed="81"/>
            <rFont val="Tahoma"/>
            <family val="2"/>
          </rPr>
          <t xml:space="preserve">
</t>
        </r>
      </text>
    </comment>
    <comment ref="DP17" authorId="0" shapeId="0">
      <text>
        <r>
          <rPr>
            <b/>
            <sz val="9"/>
            <color indexed="81"/>
            <rFont val="Tahoma"/>
            <family val="2"/>
          </rPr>
          <t>Anotar el número total de aulas que se espera ampliar</t>
        </r>
      </text>
    </comment>
    <comment ref="DQ17" authorId="0" shapeId="0">
      <text>
        <r>
          <rPr>
            <b/>
            <sz val="9"/>
            <color indexed="81"/>
            <rFont val="Tahoma"/>
            <family val="2"/>
          </rPr>
          <t>Anotar el número total de metros cuadrados que implica la ampliación de las aulas</t>
        </r>
        <r>
          <rPr>
            <sz val="9"/>
            <color indexed="81"/>
            <rFont val="Tahoma"/>
            <family val="2"/>
          </rPr>
          <t xml:space="preserve">
</t>
        </r>
      </text>
    </comment>
    <comment ref="DR17" authorId="0" shapeId="0">
      <text>
        <r>
          <rPr>
            <b/>
            <sz val="9"/>
            <color indexed="81"/>
            <rFont val="Tahoma"/>
            <family val="2"/>
          </rPr>
          <t>Anotar el número total de talleres que se espera ampliar</t>
        </r>
        <r>
          <rPr>
            <sz val="9"/>
            <color indexed="81"/>
            <rFont val="Tahoma"/>
            <family val="2"/>
          </rPr>
          <t xml:space="preserve">
</t>
        </r>
      </text>
    </comment>
    <comment ref="DS17" authorId="0" shapeId="0">
      <text>
        <r>
          <rPr>
            <b/>
            <sz val="9"/>
            <color indexed="81"/>
            <rFont val="Tahoma"/>
            <family val="2"/>
          </rPr>
          <t>Anotar el número total de metros cuadrados que implica la amplición de los talleres</t>
        </r>
        <r>
          <rPr>
            <sz val="9"/>
            <color indexed="81"/>
            <rFont val="Tahoma"/>
            <family val="2"/>
          </rPr>
          <t xml:space="preserve">
</t>
        </r>
      </text>
    </comment>
    <comment ref="DT17" authorId="0" shapeId="0">
      <text>
        <r>
          <rPr>
            <b/>
            <sz val="9"/>
            <color indexed="81"/>
            <rFont val="Tahoma"/>
            <family val="2"/>
          </rPr>
          <t>Anotar el número total de laboratorios que se espera ampliar</t>
        </r>
        <r>
          <rPr>
            <sz val="9"/>
            <color indexed="81"/>
            <rFont val="Tahoma"/>
            <family val="2"/>
          </rPr>
          <t xml:space="preserve">
</t>
        </r>
      </text>
    </comment>
    <comment ref="DU17" authorId="0" shapeId="0">
      <text>
        <r>
          <rPr>
            <b/>
            <sz val="9"/>
            <color indexed="81"/>
            <rFont val="Tahoma"/>
            <family val="2"/>
          </rPr>
          <t>Anotar el número total de metros cuadrados que implica la ampliación de los laboratorios</t>
        </r>
        <r>
          <rPr>
            <sz val="9"/>
            <color indexed="81"/>
            <rFont val="Tahoma"/>
            <family val="2"/>
          </rPr>
          <t xml:space="preserve">
</t>
        </r>
      </text>
    </comment>
    <comment ref="DV17" authorId="0" shapeId="0">
      <text>
        <r>
          <rPr>
            <b/>
            <sz val="9"/>
            <color indexed="81"/>
            <rFont val="Tahoma"/>
            <family val="2"/>
          </rPr>
          <t>Anotar el número total de cubículos que se espera ampliar</t>
        </r>
        <r>
          <rPr>
            <sz val="9"/>
            <color indexed="81"/>
            <rFont val="Tahoma"/>
            <family val="2"/>
          </rPr>
          <t xml:space="preserve">
</t>
        </r>
      </text>
    </comment>
    <comment ref="DW17" authorId="0" shapeId="0">
      <text>
        <r>
          <rPr>
            <b/>
            <sz val="9"/>
            <color indexed="81"/>
            <rFont val="Tahoma"/>
            <family val="2"/>
          </rPr>
          <t>Anotar el número total de metros cuadrados que implica la ampliación de los cubículos</t>
        </r>
        <r>
          <rPr>
            <sz val="9"/>
            <color indexed="81"/>
            <rFont val="Tahoma"/>
            <family val="2"/>
          </rPr>
          <t xml:space="preserve">
</t>
        </r>
      </text>
    </comment>
    <comment ref="DX17" authorId="0" shapeId="0">
      <text>
        <r>
          <rPr>
            <b/>
            <sz val="9"/>
            <color indexed="81"/>
            <rFont val="Tahoma"/>
            <family val="2"/>
          </rPr>
          <t>Anotar el número total de bibliotecas que se espera ampliar</t>
        </r>
        <r>
          <rPr>
            <sz val="9"/>
            <color indexed="81"/>
            <rFont val="Tahoma"/>
            <family val="2"/>
          </rPr>
          <t xml:space="preserve">
</t>
        </r>
      </text>
    </comment>
    <comment ref="DY17" authorId="0" shapeId="0">
      <text>
        <r>
          <rPr>
            <b/>
            <sz val="9"/>
            <color indexed="81"/>
            <rFont val="Tahoma"/>
            <family val="2"/>
          </rPr>
          <t>Anotar el número total de metros cuadrados que implica la ampliación de las bibliotecas</t>
        </r>
        <r>
          <rPr>
            <sz val="9"/>
            <color indexed="81"/>
            <rFont val="Tahoma"/>
            <family val="2"/>
          </rPr>
          <t xml:space="preserve">
</t>
        </r>
      </text>
    </comment>
    <comment ref="DZ17" authorId="0" shapeId="0">
      <text>
        <r>
          <rPr>
            <b/>
            <sz val="9"/>
            <color indexed="81"/>
            <rFont val="Tahoma"/>
            <family val="2"/>
          </rPr>
          <t>Anotar el número total de auditorios que se espera ampliar</t>
        </r>
        <r>
          <rPr>
            <sz val="9"/>
            <color indexed="81"/>
            <rFont val="Tahoma"/>
            <family val="2"/>
          </rPr>
          <t xml:space="preserve">
</t>
        </r>
      </text>
    </comment>
    <comment ref="EA17" authorId="0" shapeId="0">
      <text>
        <r>
          <rPr>
            <b/>
            <sz val="9"/>
            <color indexed="81"/>
            <rFont val="Tahoma"/>
            <family val="2"/>
          </rPr>
          <t>Anotar el número total de metros cuadrados que implica la ampliación de los auditorios</t>
        </r>
        <r>
          <rPr>
            <sz val="9"/>
            <color indexed="81"/>
            <rFont val="Tahoma"/>
            <family val="2"/>
          </rPr>
          <t xml:space="preserve">
</t>
        </r>
      </text>
    </comment>
    <comment ref="EB17" authorId="0" shapeId="0">
      <text>
        <r>
          <rPr>
            <b/>
            <sz val="9"/>
            <color indexed="81"/>
            <rFont val="Tahoma"/>
            <family val="2"/>
          </rPr>
          <t>Anotar el número total de oficinas académicas que se espera ampliar</t>
        </r>
        <r>
          <rPr>
            <sz val="9"/>
            <color indexed="81"/>
            <rFont val="Tahoma"/>
            <family val="2"/>
          </rPr>
          <t xml:space="preserve">
</t>
        </r>
      </text>
    </comment>
    <comment ref="EC17" authorId="0" shapeId="0">
      <text>
        <r>
          <rPr>
            <b/>
            <sz val="9"/>
            <color indexed="81"/>
            <rFont val="Tahoma"/>
            <family val="2"/>
          </rPr>
          <t>Anotar el número total de metros cuadrados que implica la ampliación de las oficinas académicas</t>
        </r>
        <r>
          <rPr>
            <sz val="9"/>
            <color indexed="81"/>
            <rFont val="Tahoma"/>
            <family val="2"/>
          </rPr>
          <t xml:space="preserve">
</t>
        </r>
      </text>
    </comment>
    <comment ref="ED17" authorId="0" shapeId="0">
      <text>
        <r>
          <rPr>
            <b/>
            <sz val="9"/>
            <color indexed="81"/>
            <rFont val="Tahoma"/>
            <family val="2"/>
          </rPr>
          <t>Anotar el número total de oficinas administrativas que se espera ampliar</t>
        </r>
        <r>
          <rPr>
            <sz val="9"/>
            <color indexed="81"/>
            <rFont val="Tahoma"/>
            <family val="2"/>
          </rPr>
          <t xml:space="preserve">
</t>
        </r>
      </text>
    </comment>
    <comment ref="EE17" authorId="0" shapeId="0">
      <text>
        <r>
          <rPr>
            <b/>
            <sz val="9"/>
            <color indexed="81"/>
            <rFont val="Tahoma"/>
            <family val="2"/>
          </rPr>
          <t>Anotar el número total de metros cuadrados que implica la ampliación de las oficinas administrativas</t>
        </r>
        <r>
          <rPr>
            <sz val="9"/>
            <color indexed="81"/>
            <rFont val="Tahoma"/>
            <family val="2"/>
          </rPr>
          <t xml:space="preserve">
</t>
        </r>
      </text>
    </comment>
    <comment ref="EF17" authorId="0" shapeId="0">
      <text>
        <r>
          <rPr>
            <b/>
            <sz val="9"/>
            <color indexed="81"/>
            <rFont val="Tahoma"/>
            <family val="2"/>
          </rPr>
          <t>Anotar el número total de centros de cómputo que se espera ampliar</t>
        </r>
        <r>
          <rPr>
            <sz val="9"/>
            <color indexed="81"/>
            <rFont val="Tahoma"/>
            <family val="2"/>
          </rPr>
          <t xml:space="preserve">
</t>
        </r>
      </text>
    </comment>
    <comment ref="EG17" authorId="0" shapeId="0">
      <text>
        <r>
          <rPr>
            <b/>
            <sz val="9"/>
            <color indexed="81"/>
            <rFont val="Tahoma"/>
            <family val="2"/>
          </rPr>
          <t>Anotar el número total de metros cuadrados que implica la ampliación de los centros de cómputo</t>
        </r>
        <r>
          <rPr>
            <sz val="9"/>
            <color indexed="81"/>
            <rFont val="Tahoma"/>
            <family val="2"/>
          </rPr>
          <t xml:space="preserve">
</t>
        </r>
      </text>
    </comment>
    <comment ref="EH17" authorId="0" shapeId="0">
      <text>
        <r>
          <rPr>
            <b/>
            <sz val="9"/>
            <color indexed="81"/>
            <rFont val="Tahoma"/>
            <family val="2"/>
          </rPr>
          <t>Anotar el número total de centros de idiomas que se espera ampliar</t>
        </r>
        <r>
          <rPr>
            <sz val="9"/>
            <color indexed="81"/>
            <rFont val="Tahoma"/>
            <family val="2"/>
          </rPr>
          <t xml:space="preserve">
</t>
        </r>
      </text>
    </comment>
    <comment ref="EI17" authorId="0" shapeId="0">
      <text>
        <r>
          <rPr>
            <b/>
            <sz val="9"/>
            <color indexed="81"/>
            <rFont val="Tahoma"/>
            <family val="2"/>
          </rPr>
          <t>Anotar el número total de metros cuadrados que implica la ampliación de los centros de idiomas</t>
        </r>
        <r>
          <rPr>
            <sz val="9"/>
            <color indexed="81"/>
            <rFont val="Tahoma"/>
            <family val="2"/>
          </rPr>
          <t xml:space="preserve">
</t>
        </r>
      </text>
    </comment>
    <comment ref="EJ17" authorId="0" shapeId="0">
      <text>
        <r>
          <rPr>
            <b/>
            <sz val="9"/>
            <color indexed="81"/>
            <rFont val="Tahoma"/>
            <family val="2"/>
          </rPr>
          <t>Anotar el número total de aulas magnas que se espera ampliar</t>
        </r>
        <r>
          <rPr>
            <sz val="9"/>
            <color indexed="81"/>
            <rFont val="Tahoma"/>
            <family val="2"/>
          </rPr>
          <t xml:space="preserve">
</t>
        </r>
      </text>
    </comment>
    <comment ref="EK17" authorId="0" shapeId="0">
      <text>
        <r>
          <rPr>
            <b/>
            <sz val="9"/>
            <color indexed="81"/>
            <rFont val="Tahoma"/>
            <family val="2"/>
          </rPr>
          <t>Anotar el número total de metros cuadrados que implica la ampliación de las aulas magnas</t>
        </r>
        <r>
          <rPr>
            <sz val="9"/>
            <color indexed="81"/>
            <rFont val="Tahoma"/>
            <family val="2"/>
          </rPr>
          <t xml:space="preserve">
</t>
        </r>
      </text>
    </comment>
    <comment ref="EL17" authorId="0" shapeId="0">
      <text>
        <r>
          <rPr>
            <b/>
            <sz val="9"/>
            <color indexed="81"/>
            <rFont val="Tahoma"/>
            <family val="2"/>
          </rPr>
          <t>Anotar el número total de aulas de usos múltiples que se espera ampliar</t>
        </r>
        <r>
          <rPr>
            <sz val="9"/>
            <color indexed="81"/>
            <rFont val="Tahoma"/>
            <family val="2"/>
          </rPr>
          <t xml:space="preserve">
</t>
        </r>
      </text>
    </comment>
    <comment ref="EM17" authorId="0" shapeId="0">
      <text>
        <r>
          <rPr>
            <b/>
            <sz val="9"/>
            <color indexed="81"/>
            <rFont val="Tahoma"/>
            <family val="2"/>
          </rPr>
          <t>Anotar el número total de metros cuadrados que implica la ampliación de las aulas de usus múltiples</t>
        </r>
        <r>
          <rPr>
            <sz val="9"/>
            <color indexed="81"/>
            <rFont val="Tahoma"/>
            <family val="2"/>
          </rPr>
          <t xml:space="preserve">
</t>
        </r>
      </text>
    </comment>
    <comment ref="EN17" authorId="0" shapeId="0">
      <text>
        <r>
          <rPr>
            <b/>
            <sz val="9"/>
            <color indexed="81"/>
            <rFont val="Tahoma"/>
            <family val="2"/>
          </rPr>
          <t>Anotar el número total de aulas didácticas que se espera ampliar</t>
        </r>
        <r>
          <rPr>
            <sz val="9"/>
            <color indexed="81"/>
            <rFont val="Tahoma"/>
            <family val="2"/>
          </rPr>
          <t xml:space="preserve">
</t>
        </r>
      </text>
    </comment>
    <comment ref="EO17" authorId="0" shapeId="0">
      <text>
        <r>
          <rPr>
            <sz val="9"/>
            <color indexed="81"/>
            <rFont val="Tahoma"/>
            <family val="2"/>
          </rPr>
          <t xml:space="preserve">Anotar el número total de metros cuadrados que implica la ampliaciónde las aulas didácticas
</t>
        </r>
      </text>
    </comment>
    <comment ref="EP17" authorId="0" shapeId="0">
      <text>
        <r>
          <rPr>
            <b/>
            <sz val="9"/>
            <color indexed="81"/>
            <rFont val="Tahoma"/>
            <family val="2"/>
          </rPr>
          <t>Anotar el número total de áreas comunes que se espera ampliar</t>
        </r>
        <r>
          <rPr>
            <sz val="9"/>
            <color indexed="81"/>
            <rFont val="Tahoma"/>
            <family val="2"/>
          </rPr>
          <t xml:space="preserve">
</t>
        </r>
      </text>
    </comment>
    <comment ref="EQ17" authorId="0" shapeId="0">
      <text>
        <r>
          <rPr>
            <b/>
            <sz val="9"/>
            <color indexed="81"/>
            <rFont val="Tahoma"/>
            <family val="2"/>
          </rPr>
          <t>Anotar el número total de metros cuadrados que implica la ampliación de las áreas comunes</t>
        </r>
        <r>
          <rPr>
            <sz val="9"/>
            <color indexed="81"/>
            <rFont val="Tahoma"/>
            <family val="2"/>
          </rPr>
          <t xml:space="preserve">
</t>
        </r>
      </text>
    </comment>
    <comment ref="ER17" authorId="0" shapeId="0">
      <text>
        <r>
          <rPr>
            <b/>
            <sz val="9"/>
            <color indexed="81"/>
            <rFont val="Tahoma"/>
            <family val="2"/>
          </rPr>
          <t>Anotar el número total de sanitarios que se espera ampliar</t>
        </r>
        <r>
          <rPr>
            <sz val="9"/>
            <color indexed="81"/>
            <rFont val="Tahoma"/>
            <family val="2"/>
          </rPr>
          <t xml:space="preserve">
</t>
        </r>
      </text>
    </comment>
    <comment ref="ES17" authorId="0" shapeId="0">
      <text>
        <r>
          <rPr>
            <b/>
            <sz val="9"/>
            <color indexed="81"/>
            <rFont val="Tahoma"/>
            <family val="2"/>
          </rPr>
          <t>Anotar el número total de metros cuadrados que implica la ampliación de los sanitarios</t>
        </r>
        <r>
          <rPr>
            <sz val="9"/>
            <color indexed="81"/>
            <rFont val="Tahoma"/>
            <family val="2"/>
          </rPr>
          <t xml:space="preserve">
</t>
        </r>
      </text>
    </comment>
    <comment ref="ET17" authorId="0" shapeId="0">
      <text>
        <r>
          <rPr>
            <b/>
            <sz val="9"/>
            <color indexed="81"/>
            <rFont val="Tahoma"/>
            <family val="2"/>
          </rPr>
          <t>Anotar el número total de espacios físicos que se espera ampliar</t>
        </r>
        <r>
          <rPr>
            <sz val="9"/>
            <color indexed="81"/>
            <rFont val="Tahoma"/>
            <family val="2"/>
          </rPr>
          <t xml:space="preserve">
</t>
        </r>
      </text>
    </comment>
    <comment ref="EU17" authorId="0" shapeId="0">
      <text>
        <r>
          <rPr>
            <b/>
            <sz val="9"/>
            <color indexed="81"/>
            <rFont val="Tahoma"/>
            <family val="2"/>
          </rPr>
          <t>Anotar el número total de metros cuadrados que implica la ampliación de los espacios físicos</t>
        </r>
        <r>
          <rPr>
            <sz val="9"/>
            <color indexed="81"/>
            <rFont val="Tahoma"/>
            <family val="2"/>
          </rPr>
          <t xml:space="preserve">
</t>
        </r>
      </text>
    </comment>
    <comment ref="EV17" authorId="0" shapeId="0">
      <text>
        <r>
          <rPr>
            <b/>
            <sz val="9"/>
            <color indexed="81"/>
            <rFont val="Tahoma"/>
            <family val="2"/>
          </rPr>
          <t>listar los espacios físicos</t>
        </r>
        <r>
          <rPr>
            <sz val="9"/>
            <color indexed="81"/>
            <rFont val="Tahoma"/>
            <family val="2"/>
          </rPr>
          <t xml:space="preserve">
</t>
        </r>
      </text>
    </comment>
    <comment ref="EW17" authorId="0" shapeId="0">
      <text>
        <r>
          <rPr>
            <b/>
            <sz val="9"/>
            <color indexed="81"/>
            <rFont val="Tahoma"/>
            <family val="2"/>
          </rPr>
          <t xml:space="preserve">Anotar el número total de los espacios físicos que se espera ampliar. Se sugiere copiar la fórmula del primer renglón en los subsecuentes para obtener la suma automáticamente
</t>
        </r>
        <r>
          <rPr>
            <sz val="9"/>
            <color indexed="81"/>
            <rFont val="Tahoma"/>
            <family val="2"/>
          </rPr>
          <t xml:space="preserve">
</t>
        </r>
      </text>
    </comment>
    <comment ref="EX17" authorId="0" shapeId="0">
      <text>
        <r>
          <rPr>
            <b/>
            <sz val="9"/>
            <color indexed="81"/>
            <rFont val="Tahoma"/>
            <family val="2"/>
          </rPr>
          <t xml:space="preserve">Anotar el número total de metros cuadrados que representan la ampliación de todos los espacios físicos. Se sugiere copiar la fórmula del primer renglón en los subsecuentes para obtener la suma en automático
</t>
        </r>
        <r>
          <rPr>
            <sz val="9"/>
            <color indexed="81"/>
            <rFont val="Tahoma"/>
            <family val="2"/>
          </rPr>
          <t xml:space="preserve">
</t>
        </r>
      </text>
    </comment>
    <comment ref="EY17" authorId="0" shapeId="0">
      <text>
        <r>
          <rPr>
            <b/>
            <sz val="9"/>
            <color indexed="81"/>
            <rFont val="Tahoma"/>
            <family val="2"/>
          </rPr>
          <t>Se anotará, en pesos sin centavos, el importe total de la obra solicitado al FAM para ampliación. Ejemplo 1,050,350.00</t>
        </r>
        <r>
          <rPr>
            <sz val="9"/>
            <color indexed="81"/>
            <rFont val="Tahoma"/>
            <family val="2"/>
          </rPr>
          <t xml:space="preserve">
</t>
        </r>
      </text>
    </comment>
    <comment ref="B23" authorId="2" shapeId="0">
      <text>
        <r>
          <rPr>
            <b/>
            <sz val="9"/>
            <color indexed="81"/>
            <rFont val="Tahoma"/>
            <family val="2"/>
          </rPr>
          <t xml:space="preserve">
Anotar la suma total de los montos en pesos Ejemplo: $123,456,234.00</t>
        </r>
        <r>
          <rPr>
            <sz val="9"/>
            <color indexed="81"/>
            <rFont val="Tahoma"/>
            <family val="2"/>
          </rPr>
          <t xml:space="preserve">
</t>
        </r>
      </text>
    </comment>
  </commentList>
</comments>
</file>

<file path=xl/sharedStrings.xml><?xml version="1.0" encoding="utf-8"?>
<sst xmlns="http://schemas.openxmlformats.org/spreadsheetml/2006/main" count="382" uniqueCount="185">
  <si>
    <t xml:space="preserve">FONDO de APORTACIONES MÚLTIPLES (FAM) </t>
  </si>
  <si>
    <t xml:space="preserve">Ratificación/Rectificación de infraestructura física </t>
  </si>
  <si>
    <t>en el marco del PIFI v. 2013-2014</t>
  </si>
  <si>
    <t>AÑO CORRESPONDIENTE A FAM: 2014</t>
  </si>
  <si>
    <t>Información General de la Institución</t>
  </si>
  <si>
    <t>Responsable Institucional de:</t>
  </si>
  <si>
    <t>Planeación</t>
  </si>
  <si>
    <t>Obras y Mantenimiento</t>
  </si>
  <si>
    <t xml:space="preserve">Nombre de la institución: </t>
  </si>
  <si>
    <t>Nombre</t>
  </si>
  <si>
    <t>Universidad Autónoma de Querétaro</t>
  </si>
  <si>
    <t>Cargo</t>
  </si>
  <si>
    <t>Secretario Ejecutivo del Comité de Planeación</t>
  </si>
  <si>
    <t>Entidad federativa:</t>
  </si>
  <si>
    <t>Teléfono</t>
  </si>
  <si>
    <t>(442) 1921224 y 1921200</t>
  </si>
  <si>
    <t>Ext: 3130,3139</t>
  </si>
  <si>
    <t>(442) 1921288 y 1921200  Ext: 3330, 3339</t>
  </si>
  <si>
    <t>Querétaro</t>
  </si>
  <si>
    <t>Correo electrónico</t>
  </si>
  <si>
    <t>splaneacion@uaq.mx</t>
  </si>
  <si>
    <t>ClaveInst 911</t>
  </si>
  <si>
    <t>22MSU0016B</t>
  </si>
  <si>
    <t>Prioridad</t>
  </si>
  <si>
    <t>DATOS GENERALES de LA OBRA</t>
  </si>
  <si>
    <t>JUSTIFICACIÓN</t>
  </si>
  <si>
    <t>NÚMERO de BENEFICIADOS</t>
  </si>
  <si>
    <t>Número total de alumnos de la DES</t>
  </si>
  <si>
    <t>Calendario de ejecución</t>
  </si>
  <si>
    <t>SEDE de LA OBRA</t>
  </si>
  <si>
    <t>Derrama económica</t>
  </si>
  <si>
    <t>MANTENIMIENTO</t>
  </si>
  <si>
    <t>CONSTRUCCIÓN</t>
  </si>
  <si>
    <t>REMODELACIÓN/ADECUACIÓN</t>
  </si>
  <si>
    <t>AMPLIACIÓN</t>
  </si>
  <si>
    <t>DESCRIPCIÓN de LA OBRA</t>
  </si>
  <si>
    <t>MONTO TOTAL SOLICITADO PARA LA OBRA
(pesos s/ctvs.)</t>
  </si>
  <si>
    <t>No. de m2</t>
  </si>
  <si>
    <t>Obra de continuidad</t>
  </si>
  <si>
    <t>Obra de continuidad apoyada con otro Fondo</t>
  </si>
  <si>
    <t>Cobertura de la obra</t>
  </si>
  <si>
    <t>Justificación en el ProDES o en el ProGES</t>
  </si>
  <si>
    <t>Justificación Académica</t>
  </si>
  <si>
    <t>Cuenta con el estudio de mecánica de suelos</t>
  </si>
  <si>
    <t>Se incluyen planos arquitectónicos</t>
  </si>
  <si>
    <t>Alumnos</t>
  </si>
  <si>
    <t>Profesores</t>
  </si>
  <si>
    <t>Fecha de Inicio</t>
  </si>
  <si>
    <t>Fecha de término</t>
  </si>
  <si>
    <t>Fecha de Inauguración</t>
  </si>
  <si>
    <t>Funcionario para inaugurar la obra</t>
  </si>
  <si>
    <t>Localidad,
Población o Ciudad</t>
  </si>
  <si>
    <t>Municipio</t>
  </si>
  <si>
    <t>Clave de la DES</t>
  </si>
  <si>
    <t>Nombre de la DES</t>
  </si>
  <si>
    <t>Nombre de la Facultad/
Escuela</t>
  </si>
  <si>
    <t>Nombre del Campus</t>
  </si>
  <si>
    <t>Extensión de un Campus existente</t>
  </si>
  <si>
    <t>Nuevo Campus</t>
  </si>
  <si>
    <t>Empleos Generados</t>
  </si>
  <si>
    <t>Monto en Bienes y Servicios</t>
  </si>
  <si>
    <t>M2</t>
  </si>
  <si>
    <t>Monto solicitado al FAM para mantenimiento
(pesos s/ctvs.)</t>
  </si>
  <si>
    <t>AULAS/
SALONES</t>
  </si>
  <si>
    <t>TALLERES</t>
  </si>
  <si>
    <t>LAB</t>
  </si>
  <si>
    <t>CUBÍCULOS</t>
  </si>
  <si>
    <t>BIBLIOTECAS</t>
  </si>
  <si>
    <t>AUDITORIOS</t>
  </si>
  <si>
    <t>OFICINAS ACADÉMICAS</t>
  </si>
  <si>
    <t>OFICINAS ADMIVAS.</t>
  </si>
  <si>
    <t>C. CÓMPUTO</t>
  </si>
  <si>
    <t>C. IDIOMAS</t>
  </si>
  <si>
    <t>AULAS MAGNAS</t>
  </si>
  <si>
    <t>AULAS USOS MÚLTIPLES</t>
  </si>
  <si>
    <t>AULAS DIDÁCTICAS</t>
  </si>
  <si>
    <t>ÁREAS COMUNES</t>
  </si>
  <si>
    <t>SANITARIOS</t>
  </si>
  <si>
    <t>OTROS</t>
  </si>
  <si>
    <t>TOTALES</t>
  </si>
  <si>
    <t>SI</t>
  </si>
  <si>
    <t>NO</t>
  </si>
  <si>
    <t>Año en que la obra fue apoyada con recursos FAM</t>
  </si>
  <si>
    <t>Monto del apoyo con recursos FAM
(pesos s/cts)</t>
  </si>
  <si>
    <t>Nombre del Fondo</t>
  </si>
  <si>
    <t>Monto
(pesos s/cents.)</t>
  </si>
  <si>
    <t>Transversal (beneficia a más de una DES)</t>
  </si>
  <si>
    <t>Beneficia solo a una DES</t>
  </si>
  <si>
    <t>Beneficia a alumnos de PA y Licenciatura</t>
  </si>
  <si>
    <t>Programas Educativos de PA/LIC que se benefician</t>
  </si>
  <si>
    <t>Beneficia a alumnos de Posgrado</t>
  </si>
  <si>
    <t>Programas Educativos de Posgrado que se benefician</t>
  </si>
  <si>
    <t>Beneficia a la Gestión</t>
  </si>
  <si>
    <t>Femenino</t>
  </si>
  <si>
    <t>Masculino</t>
  </si>
  <si>
    <t>Total</t>
  </si>
  <si>
    <t>Programada</t>
  </si>
  <si>
    <t>Número</t>
  </si>
  <si>
    <t>Monto</t>
  </si>
  <si>
    <t>Núm.</t>
  </si>
  <si>
    <t>Especificar</t>
  </si>
  <si>
    <t>Monto solicitado para construcción
(pesos s/ctvs.)</t>
  </si>
  <si>
    <t>Monto solicitado al FAM para remodelación/
adecuación
(pesos s/ctvs.)</t>
  </si>
  <si>
    <t>Monto solicitado al FAM para ampliación
(pesos s/ctvs.)</t>
  </si>
  <si>
    <t>X</t>
  </si>
  <si>
    <t>ProGes pg. 25</t>
  </si>
  <si>
    <t>1 de marzo 2014</t>
  </si>
  <si>
    <t>Aeropuerto</t>
  </si>
  <si>
    <t>Juriquilla</t>
  </si>
  <si>
    <t>Varios</t>
  </si>
  <si>
    <t>Bellas Artes</t>
  </si>
  <si>
    <t>Psicología</t>
  </si>
  <si>
    <t>Construcción de un nuevo edificio para servicios, aulas y aula virtual para la DES de Ciencias Políticas y Sociales</t>
  </si>
  <si>
    <t>Ciencias Políticas</t>
  </si>
  <si>
    <t>Ciencias Políticas y Sociales</t>
  </si>
  <si>
    <t>Servicios, circulaciones normales y sanitarias, patio</t>
  </si>
  <si>
    <t>Licenciaturas en Biología, Horticultura Ambiental, Microbiología, Nutrición, Veterianaria y Zootecnía, Administración en Tecnologías de Información, Informática, Ingeniería en Computación, Ingeniería en Software, Ingeniería en Telecomunicaciones y Redes.</t>
  </si>
  <si>
    <t>Maestrías en Salud y Producción Ambiental Sustentable, Gestión Integrada de Cuencas, Nutrición Humana, Recursos Bióticos, en Ciencias de la Computación, en Sistema de Información: Gestión y Tecnología, en Software Embebido.</t>
  </si>
  <si>
    <t>Dr. Gilberto Herrera Ruiz</t>
  </si>
  <si>
    <t>Ciencias Naturales, Informática</t>
  </si>
  <si>
    <t>Maestría en Ciencias de la Educación.</t>
  </si>
  <si>
    <t>Licenciatura en Innovación y Gestión Educativa.</t>
  </si>
  <si>
    <t>Servicios, escaleras y circulaciones</t>
  </si>
  <si>
    <t>Campi Centro Universitario Queretaro, Campi Centro Histórico, Campi Juriquilla, Campi Medicina, Campi Bicentenario, Campi Jalpan, Campi Amealco, Campi Cadereyta, Campi Pedro Escobedo, Campi Colón, Campi San Juan del Rio.</t>
  </si>
  <si>
    <t>No aplica</t>
  </si>
  <si>
    <t>Querétaro, Santa Rosa, San Juan del Rio, Colón, Jalpan, Cadereyta, Amealco, Pedro Escobedo, Amazcala.</t>
  </si>
  <si>
    <t>Querétaro, San Juan del Rio, Jalpan, Amealco, Pedro Escobedo, Amazcala.</t>
  </si>
  <si>
    <t>Ingeniería, Química, Medicina, Derecho, Psicología, Enfermería, Psicología, Contaduría y Administración, Informática, Ciencias Naturales, Filosofía.</t>
  </si>
  <si>
    <t>Ingeniería, Química, Medicina, Ciencias Jurídicas, Psicología, Ciencias de la Salud, Psicología, Contaduría y Administración, Informática, Ciencias Naturales, Filosofía.</t>
  </si>
  <si>
    <t>Licenciaturas en Artes Escénicas, Artes Visuales, en Docencia del Arte, en Música, en Restauración de Bienes Muebles.</t>
  </si>
  <si>
    <t>Maestría en Artes, Especialidad en Diseño Web, Especialidad en Proyectos Artísticos.</t>
  </si>
  <si>
    <t>13 de junio 2014</t>
  </si>
  <si>
    <t>23 de junio 2014</t>
  </si>
  <si>
    <t>Centro Universitario</t>
  </si>
  <si>
    <t>Aulas de distinto tamaño, áreas para trabajo colegiado, cubículos para PTC, área de apoyo administrativo e intendencia, así como área de sanitarios, para la DES de Psicología.</t>
  </si>
  <si>
    <t>Servicios, bodega, circulaciones, escaleras</t>
  </si>
  <si>
    <t>Licenciaturas: en Desarrollo Local y Profesional Asociado en Desarrollo Local, en Ciencias Políticas y Administración Pública, en Comunicación y Periodismo, en Estudios Socioterritoriales, en Sociología.</t>
  </si>
  <si>
    <t>Maestría en Ciencias Sociales, Especialidad en Procesos Electorales y Campañas Políticas, specialidad en Familias y Prevensión de la Violencia, Especialidad en Gestión del Desarrollo Comunitario.</t>
  </si>
  <si>
    <t>Aulas, laboratorios de docencia e investigación, talleres, y espacios para tutoría personalizada, para la DES de Ciencias Naturales y Ciencias de la Tecnología e Información.</t>
  </si>
  <si>
    <t>2012 y 2013</t>
  </si>
  <si>
    <t>Monto ejercido
(pesos s/ctvs.)</t>
  </si>
  <si>
    <t xml:space="preserve">Avance físico 
</t>
  </si>
  <si>
    <t xml:space="preserve">Observaciones y/o causas de demora 
</t>
  </si>
  <si>
    <t>Cubículos de Docencia e Investigación y área de tutoría de la Dependencia de Educación Superior DES de Bellas Artes.</t>
  </si>
  <si>
    <t>Rector</t>
  </si>
  <si>
    <t>Ingeniería 1432, Química 921</t>
  </si>
  <si>
    <t>Ciencias Naturales 855, Ingeniería 1432</t>
  </si>
  <si>
    <t>Filosofía 359, Ciencias Naturales 855, Contaduría y Administración 4767</t>
  </si>
  <si>
    <t>Ciencias Políticas 633, Derecho 3518 Filosofía 359, Informática 1046, Contaduría y Administración 4767, Ingeniería 1432</t>
  </si>
  <si>
    <t>OBSERVACIONES</t>
  </si>
  <si>
    <t>REPORTE FOTOGRÁFICO</t>
  </si>
  <si>
    <t>Prioridad y Obra</t>
  </si>
  <si>
    <t>Descripción</t>
  </si>
  <si>
    <t>Mantenimiento general de infraestrcutura, como pintura, impermeabilización, baños, etc. en todos los Campus.</t>
  </si>
  <si>
    <t>15 de septiembre 2014</t>
  </si>
  <si>
    <t>29 de mayo 2015</t>
  </si>
  <si>
    <t>8 de junio de 2015</t>
  </si>
  <si>
    <t>1 de marzo 2015</t>
  </si>
  <si>
    <t>9 de febrero 2015</t>
  </si>
  <si>
    <t>9 de marzo 2015</t>
  </si>
  <si>
    <t>30 de octubre 2015</t>
  </si>
  <si>
    <t>13 de noviembre de 2015</t>
  </si>
  <si>
    <t>Dr. Raúl Francisco Pineda López</t>
  </si>
  <si>
    <t>planea@uaq.mx</t>
  </si>
  <si>
    <t>ING. RODRIGO PEREZ CRUZ</t>
  </si>
  <si>
    <t>Coordinación de obras y coordinación de mantenimiento</t>
  </si>
  <si>
    <t>ING RODRIGO PEREZ CRUZ</t>
  </si>
  <si>
    <t xml:space="preserve">Circulaciones </t>
  </si>
  <si>
    <r>
      <rPr>
        <b/>
        <sz val="8"/>
        <rFont val="Arial"/>
        <family val="2"/>
      </rPr>
      <t>PRESICIONES DEL REPORTE: 1.-</t>
    </r>
    <r>
      <rPr>
        <sz val="8"/>
        <rFont val="Arial"/>
        <family val="2"/>
      </rPr>
      <t xml:space="preserve">El primer reporte fue erróneo al reportar 339 m2 en lugar de 193.62 m2 </t>
    </r>
    <r>
      <rPr>
        <b/>
        <sz val="8"/>
        <rFont val="Arial"/>
        <family val="2"/>
      </rPr>
      <t>2.-</t>
    </r>
    <r>
      <rPr>
        <sz val="8"/>
        <rFont val="Arial"/>
        <family val="2"/>
      </rPr>
      <t xml:space="preserve">Las cantidades correctas del costo real ejecutado fue por 1,525,268.08 </t>
    </r>
    <r>
      <rPr>
        <b/>
        <sz val="8"/>
        <rFont val="Arial"/>
        <family val="2"/>
      </rPr>
      <t>JUSTIFICACIÓN DEL MONTO REPORTADO:</t>
    </r>
    <r>
      <rPr>
        <sz val="8"/>
        <rFont val="Arial"/>
        <family val="2"/>
      </rPr>
      <t xml:space="preserve"> Para efecto de solicitar los recursos, dicha solicitud se elaboró en base a un presupuesto paramétrico y al elaborar el presupuesto ejecutivo se definen los alcances y el tipo de construcción que derivan en un precio de 1,525,268.08  </t>
    </r>
  </si>
  <si>
    <t>La primera etapa ya esta ejecutada al 100 fisicamente, falta que se cobren el total de las estimaciones para que se vea reflejado financieramente</t>
  </si>
  <si>
    <t>Aulas de Psicologia Aeropuerto, Edificio termiando.</t>
  </si>
  <si>
    <t>CONSTRUCCIÓN DE CUBÍCULOS PARA MAESTROS EN 2DO NIVEL, SOBRE EL EDIF. DE USOS DE LA FAC. DE BELLAS ARTES, CENTRO UNIVERSITARIO UAQ</t>
  </si>
  <si>
    <t>Fac. de Ciencias Naturales, Obra terminada, la primera etapa</t>
  </si>
  <si>
    <t>Fac. Ciencias Politicas, Primera Etapa Terminado.</t>
  </si>
  <si>
    <t>rperez@uaq.mx,  uaqobras@uaq.mx</t>
  </si>
  <si>
    <t>28 de febrero de 2017</t>
  </si>
  <si>
    <t>19 de mayo de 2017</t>
  </si>
  <si>
    <t>Se estan considerando las retenciones de nómina y las retenciones del 5 al millar.</t>
  </si>
  <si>
    <t>31 de marzo de 2017</t>
  </si>
  <si>
    <t>Coordinación de Obras y  Coordinación de Mantenimiento</t>
  </si>
  <si>
    <t>ACTA ENTREGA</t>
  </si>
  <si>
    <t>MOBILIARIO</t>
  </si>
  <si>
    <t>TOTAL</t>
  </si>
  <si>
    <t xml:space="preserve">La primera etapa esta terminada al 100%. Se Inicia la segunda etapa la cual se encuentra en un 100% de avance físico. </t>
  </si>
  <si>
    <t>31 de Marzo de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</si>
</sst>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quot;$&quot;* #,##0.00_-;\-&quot;$&quot;* #,##0.00_-;_-&quot;$&quot;* &quot;-&quot;??_-;_-@_-"/>
    <numFmt numFmtId="43" formatCode="_-* #,##0.00_-;\-* #,##0.00_-;_-* &quot;-&quot;??_-;_-@_-"/>
    <numFmt numFmtId="164" formatCode="mmmm\-yy"/>
    <numFmt numFmtId="165" formatCode="_(&quot;$&quot;* #,##0.00_);_(&quot;$&quot;* \(#,##0.00\);_(&quot;$&quot;* &quot;-&quot;??_);_(@_)"/>
    <numFmt numFmtId="166" formatCode="_-[$€-2]* #,##0.00_-;\-[$€-2]* #,##0.00_-;_-[$€-2]* &quot;-&quot;??_-"/>
    <numFmt numFmtId="167" formatCode="_-* #,##0.00\ _€_-;\-* #,##0.00\ _€_-;_-* &quot;-&quot;??\ _€_-;_-@_-"/>
    <numFmt numFmtId="168" formatCode="_-* #,##0.00\ &quot;Pts&quot;_-;\-* #,##0.00\ &quot;Pts&quot;_-;_-* &quot;-&quot;??\ &quot;Pts&quot;_-;_-@_-"/>
    <numFmt numFmtId="169" formatCode="_-* #,##0.00\ &quot;€&quot;_-;\-* #,##0.00\ &quot;€&quot;_-;_-* &quot;-&quot;??\ &quot;€&quot;_-;_-@_-"/>
  </numFmts>
  <fonts count="44" x14ac:knownFonts="1">
    <font>
      <sz val="11"/>
      <color theme="1"/>
      <name val="Calibri"/>
      <family val="2"/>
      <scheme val="minor"/>
    </font>
    <font>
      <sz val="11"/>
      <color theme="1"/>
      <name val="Calibri"/>
      <family val="2"/>
      <scheme val="minor"/>
    </font>
    <font>
      <sz val="10"/>
      <name val="Arial"/>
      <family val="2"/>
    </font>
    <font>
      <b/>
      <sz val="10"/>
      <name val="Arial"/>
      <family val="2"/>
    </font>
    <font>
      <sz val="10"/>
      <color theme="1"/>
      <name val="Calibri"/>
      <family val="2"/>
      <scheme val="minor"/>
    </font>
    <font>
      <u/>
      <sz val="10"/>
      <color indexed="12"/>
      <name val="Arial"/>
      <family val="2"/>
    </font>
    <font>
      <sz val="8"/>
      <name val="Arial"/>
      <family val="2"/>
    </font>
    <font>
      <b/>
      <sz val="8"/>
      <name val="Arial"/>
      <family val="2"/>
    </font>
    <font>
      <sz val="11"/>
      <color theme="1"/>
      <name val="Arial"/>
      <family val="2"/>
    </font>
    <font>
      <sz val="10"/>
      <color theme="1"/>
      <name val="Arial"/>
      <family val="2"/>
    </font>
    <font>
      <u/>
      <sz val="8"/>
      <color indexed="12"/>
      <name val="Arial"/>
      <family val="2"/>
    </font>
    <font>
      <sz val="7.5"/>
      <name val="Arial"/>
      <family val="2"/>
    </font>
    <font>
      <sz val="8"/>
      <color theme="0" tint="-0.14999847407452621"/>
      <name val="Arial"/>
      <family val="2"/>
    </font>
    <font>
      <sz val="8"/>
      <color theme="1"/>
      <name val="Arial"/>
      <family val="2"/>
    </font>
    <font>
      <b/>
      <sz val="9"/>
      <color indexed="81"/>
      <name val="Tahoma"/>
      <family val="2"/>
    </font>
    <font>
      <sz val="9"/>
      <color indexed="81"/>
      <name val="Tahoma"/>
      <family val="2"/>
    </font>
    <font>
      <b/>
      <sz val="9"/>
      <color indexed="81"/>
      <name val="Arial"/>
      <family val="2"/>
    </font>
    <font>
      <sz val="8"/>
      <color indexed="81"/>
      <name val="Arial"/>
      <family val="2"/>
    </font>
    <font>
      <sz val="9"/>
      <color indexed="81"/>
      <name val="Arial"/>
      <family val="2"/>
    </font>
    <font>
      <sz val="10"/>
      <color indexed="81"/>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b/>
      <sz val="11"/>
      <color indexed="8"/>
      <name val="Calibri"/>
      <family val="2"/>
    </font>
    <font>
      <sz val="10"/>
      <color indexed="8"/>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1"/>
      <color indexed="12"/>
      <name val="Calibri"/>
      <family val="2"/>
    </font>
    <font>
      <sz val="11"/>
      <color indexed="62"/>
      <name val="Calibri"/>
      <family val="2"/>
    </font>
    <font>
      <sz val="11"/>
      <color indexed="52"/>
      <name val="Calibri"/>
      <family val="2"/>
    </font>
    <font>
      <sz val="10"/>
      <name val="MS Sans Serif"/>
      <family val="2"/>
    </font>
    <font>
      <sz val="9"/>
      <color theme="1"/>
      <name val="Arial"/>
      <family val="2"/>
    </font>
    <font>
      <sz val="9"/>
      <color indexed="8"/>
      <name val="Arial"/>
      <family val="2"/>
    </font>
    <font>
      <b/>
      <sz val="11"/>
      <color indexed="63"/>
      <name val="Calibri"/>
      <family val="2"/>
    </font>
    <font>
      <b/>
      <sz val="18"/>
      <color indexed="56"/>
      <name val="Cambria"/>
      <family val="2"/>
    </font>
    <font>
      <b/>
      <sz val="18"/>
      <color indexed="62"/>
      <name val="Cambria"/>
      <family val="2"/>
    </font>
    <font>
      <sz val="11"/>
      <color indexed="10"/>
      <name val="Calibri"/>
      <family val="2"/>
    </font>
    <font>
      <u/>
      <sz val="11"/>
      <color theme="11"/>
      <name val="Calibri"/>
      <family val="2"/>
      <scheme val="minor"/>
    </font>
    <font>
      <b/>
      <sz val="11"/>
      <color theme="1"/>
      <name val="Calibri"/>
      <family val="2"/>
      <scheme val="minor"/>
    </font>
  </fonts>
  <fills count="42">
    <fill>
      <patternFill patternType="none"/>
    </fill>
    <fill>
      <patternFill patternType="gray125"/>
    </fill>
    <fill>
      <patternFill patternType="solid">
        <fgColor theme="4" tint="0.79998168889431442"/>
        <bgColor indexed="64"/>
      </patternFill>
    </fill>
    <fill>
      <patternFill patternType="solid">
        <fgColor theme="0" tint="-4.9989318521683403E-2"/>
        <bgColor indexed="64"/>
      </patternFill>
    </fill>
    <fill>
      <patternFill patternType="solid">
        <fgColor indexed="22"/>
        <bgColor indexed="64"/>
      </patternFill>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53"/>
      </patternFill>
    </fill>
    <fill>
      <patternFill patternType="lightUp">
        <fgColor indexed="9"/>
        <bgColor indexed="22"/>
      </patternFill>
    </fill>
    <fill>
      <patternFill patternType="solid">
        <fgColor indexed="47"/>
        <bgColor indexed="47"/>
      </patternFill>
    </fill>
    <fill>
      <patternFill patternType="solid">
        <fgColor indexed="44"/>
        <bgColor indexed="44"/>
      </patternFill>
    </fill>
    <fill>
      <patternFill patternType="solid">
        <fgColor indexed="27"/>
        <bgColor indexed="27"/>
      </patternFill>
    </fill>
    <fill>
      <patternFill patternType="solid">
        <fgColor indexed="22"/>
        <bgColor indexed="22"/>
      </patternFill>
    </fill>
    <fill>
      <patternFill patternType="solid">
        <fgColor indexed="55"/>
        <bgColor indexed="55"/>
      </patternFill>
    </fill>
    <fill>
      <patternFill patternType="solid">
        <fgColor indexed="45"/>
        <bgColor indexed="45"/>
      </patternFill>
    </fill>
    <fill>
      <patternFill patternType="solid">
        <fgColor indexed="26"/>
        <bgColor indexed="26"/>
      </patternFill>
    </fill>
    <fill>
      <patternFill patternType="solid">
        <fgColor indexed="43"/>
        <bgColor indexed="43"/>
      </patternFill>
    </fill>
    <fill>
      <patternFill patternType="solid">
        <fgColor indexed="26"/>
      </patternFill>
    </fill>
    <fill>
      <patternFill patternType="solid">
        <fgColor theme="3" tint="0.7999816888943144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8" tint="0.59999389629810485"/>
        <bgColor indexed="64"/>
      </patternFill>
    </fill>
  </fills>
  <borders count="18">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138">
    <xf numFmtId="0" fontId="0" fillId="0" borderId="0"/>
    <xf numFmtId="43" fontId="1" fillId="0" borderId="0" applyFont="0" applyFill="0" applyBorder="0" applyAlignment="0" applyProtection="0"/>
    <xf numFmtId="0" fontId="5" fillId="0" borderId="0" applyNumberFormat="0" applyFill="0" applyBorder="0" applyAlignment="0" applyProtection="0">
      <alignment vertical="top"/>
      <protection locked="0"/>
    </xf>
    <xf numFmtId="0" fontId="2" fillId="0" borderId="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5" borderId="0" applyNumberFormat="0" applyBorder="0" applyAlignment="0" applyProtection="0"/>
    <xf numFmtId="0" fontId="21" fillId="16"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3" borderId="0" applyNumberFormat="0" applyBorder="0" applyAlignment="0" applyProtection="0"/>
    <xf numFmtId="0" fontId="22" fillId="7" borderId="0" applyNumberFormat="0" applyBorder="0" applyAlignment="0" applyProtection="0"/>
    <xf numFmtId="0" fontId="23" fillId="24" borderId="8" applyNumberFormat="0" applyAlignment="0" applyProtection="0"/>
    <xf numFmtId="0" fontId="24" fillId="25" borderId="9" applyNumberFormat="0" applyAlignment="0" applyProtection="0"/>
    <xf numFmtId="43"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0" fillId="0" borderId="0" applyFont="0" applyFill="0" applyBorder="0" applyAlignment="0" applyProtection="0"/>
    <xf numFmtId="165" fontId="20" fillId="0" borderId="0" applyFont="0" applyFill="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1" fillId="31"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1" fillId="33"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1" fillId="32"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1" fillId="34" borderId="0" applyNumberFormat="0" applyBorder="0" applyAlignment="0" applyProtection="0"/>
    <xf numFmtId="0" fontId="20" fillId="29" borderId="0" applyNumberFormat="0" applyBorder="0" applyAlignment="0" applyProtection="0"/>
    <xf numFmtId="0" fontId="20" fillId="31" borderId="0" applyNumberFormat="0" applyBorder="0" applyAlignment="0" applyProtection="0"/>
    <xf numFmtId="0" fontId="21" fillId="31" borderId="0" applyNumberFormat="0" applyBorder="0" applyAlignment="0" applyProtection="0"/>
    <xf numFmtId="0" fontId="20" fillId="29" borderId="0" applyNumberFormat="0" applyBorder="0" applyAlignment="0" applyProtection="0"/>
    <xf numFmtId="0" fontId="20" fillId="35" borderId="0" applyNumberFormat="0" applyBorder="0" applyAlignment="0" applyProtection="0"/>
    <xf numFmtId="0" fontId="21" fillId="36" borderId="0" applyNumberFormat="0" applyBorder="0" applyAlignment="0" applyProtection="0"/>
    <xf numFmtId="166" fontId="26" fillId="0" borderId="0" applyFont="0" applyFill="0" applyBorder="0" applyAlignment="0" applyProtection="0"/>
    <xf numFmtId="166" fontId="2" fillId="0" borderId="0" applyFont="0" applyFill="0" applyBorder="0" applyAlignment="0" applyProtection="0"/>
    <xf numFmtId="0" fontId="20" fillId="0" borderId="0"/>
    <xf numFmtId="0" fontId="27" fillId="0" borderId="0" applyNumberFormat="0" applyFill="0" applyBorder="0" applyAlignment="0" applyProtection="0"/>
    <xf numFmtId="0" fontId="28" fillId="8" borderId="0" applyNumberFormat="0" applyBorder="0" applyAlignment="0" applyProtection="0"/>
    <xf numFmtId="0" fontId="29" fillId="0" borderId="10" applyNumberFormat="0" applyFill="0" applyAlignment="0" applyProtection="0"/>
    <xf numFmtId="0" fontId="30" fillId="0" borderId="11" applyNumberFormat="0" applyFill="0" applyAlignment="0" applyProtection="0"/>
    <xf numFmtId="0" fontId="31" fillId="0" borderId="12" applyNumberFormat="0" applyFill="0" applyAlignment="0" applyProtection="0"/>
    <xf numFmtId="0" fontId="31" fillId="0" borderId="0" applyNumberFormat="0" applyFill="0" applyBorder="0" applyAlignment="0" applyProtection="0"/>
    <xf numFmtId="0" fontId="32" fillId="0" borderId="0" applyNumberFormat="0" applyFill="0" applyBorder="0" applyAlignment="0" applyProtection="0">
      <alignment vertical="top"/>
      <protection locked="0"/>
    </xf>
    <xf numFmtId="0" fontId="33" fillId="11" borderId="8" applyNumberFormat="0" applyAlignment="0" applyProtection="0"/>
    <xf numFmtId="0" fontId="34" fillId="0" borderId="13" applyNumberFormat="0" applyFill="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3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44" fontId="20" fillId="0" borderId="0" applyFont="0" applyFill="0" applyBorder="0" applyAlignment="0" applyProtection="0"/>
    <xf numFmtId="44" fontId="36" fillId="0" borderId="0" applyFont="0" applyFill="0" applyBorder="0" applyAlignment="0" applyProtection="0"/>
    <xf numFmtId="44" fontId="37" fillId="0" borderId="0" applyFont="0" applyFill="0" applyBorder="0" applyAlignment="0" applyProtection="0"/>
    <xf numFmtId="168"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2" fillId="0" borderId="0"/>
    <xf numFmtId="0" fontId="2" fillId="0" borderId="0"/>
    <xf numFmtId="0" fontId="36" fillId="0" borderId="0"/>
    <xf numFmtId="0" fontId="2" fillId="0" borderId="0"/>
    <xf numFmtId="0" fontId="2" fillId="0" borderId="0"/>
    <xf numFmtId="0" fontId="1" fillId="0" borderId="0"/>
    <xf numFmtId="0" fontId="1" fillId="0" borderId="0"/>
    <xf numFmtId="0" fontId="1" fillId="0" borderId="0"/>
    <xf numFmtId="0" fontId="2" fillId="0" borderId="0"/>
    <xf numFmtId="0" fontId="20" fillId="0" borderId="0"/>
    <xf numFmtId="0" fontId="1" fillId="0" borderId="0"/>
    <xf numFmtId="0" fontId="2" fillId="0" borderId="0"/>
    <xf numFmtId="0" fontId="2" fillId="0" borderId="0"/>
    <xf numFmtId="0" fontId="36" fillId="0" borderId="0"/>
    <xf numFmtId="0" fontId="35"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0" fillId="37" borderId="14" applyNumberFormat="0" applyFont="0" applyAlignment="0" applyProtection="0"/>
    <xf numFmtId="0" fontId="38" fillId="24" borderId="15"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44" fontId="1" fillId="0" borderId="0" applyFont="0" applyFill="0" applyBorder="0" applyAlignment="0" applyProtection="0"/>
  </cellStyleXfs>
  <cellXfs count="192">
    <xf numFmtId="0" fontId="0" fillId="0" borderId="0" xfId="0"/>
    <xf numFmtId="0" fontId="2" fillId="0" borderId="0" xfId="0" applyFont="1" applyFill="1" applyAlignment="1">
      <alignment horizontal="center" vertical="top"/>
    </xf>
    <xf numFmtId="0" fontId="2" fillId="0" borderId="0" xfId="0" applyFont="1" applyFill="1" applyAlignment="1">
      <alignment vertical="top"/>
    </xf>
    <xf numFmtId="4" fontId="2" fillId="0" borderId="0" xfId="0" applyNumberFormat="1" applyFont="1" applyFill="1" applyAlignment="1">
      <alignment vertical="top"/>
    </xf>
    <xf numFmtId="1" fontId="2" fillId="0" borderId="0" xfId="0" applyNumberFormat="1" applyFont="1" applyFill="1" applyAlignment="1">
      <alignment horizontal="center" vertical="top"/>
    </xf>
    <xf numFmtId="4" fontId="3" fillId="0" borderId="0" xfId="0" applyNumberFormat="1" applyFont="1" applyFill="1" applyAlignment="1">
      <alignment vertical="top"/>
    </xf>
    <xf numFmtId="4" fontId="2" fillId="0" borderId="0" xfId="0" applyNumberFormat="1" applyFont="1" applyFill="1" applyAlignment="1">
      <alignment horizontal="center" vertical="top"/>
    </xf>
    <xf numFmtId="3" fontId="2" fillId="0" borderId="0" xfId="0" applyNumberFormat="1" applyFont="1" applyFill="1" applyAlignment="1">
      <alignment horizontal="center" vertical="top"/>
    </xf>
    <xf numFmtId="2" fontId="2" fillId="0" borderId="0" xfId="0" applyNumberFormat="1" applyFont="1" applyFill="1" applyAlignment="1">
      <alignment horizontal="center" vertical="top"/>
    </xf>
    <xf numFmtId="0" fontId="4" fillId="0" borderId="0" xfId="0" applyFont="1"/>
    <xf numFmtId="0" fontId="3" fillId="0" borderId="0" xfId="0" applyFont="1" applyFill="1" applyAlignment="1">
      <alignment vertical="top"/>
    </xf>
    <xf numFmtId="1" fontId="3" fillId="0" borderId="0" xfId="0" applyNumberFormat="1" applyFont="1" applyFill="1" applyAlignment="1">
      <alignment horizontal="center" vertical="top"/>
    </xf>
    <xf numFmtId="0" fontId="3" fillId="0" borderId="0" xfId="0" applyFont="1" applyFill="1" applyAlignment="1">
      <alignment horizontal="center" vertical="top"/>
    </xf>
    <xf numFmtId="3" fontId="3" fillId="0" borderId="0" xfId="0" applyNumberFormat="1" applyFont="1" applyFill="1" applyAlignment="1">
      <alignment horizontal="center" vertical="top"/>
    </xf>
    <xf numFmtId="3" fontId="4" fillId="0" borderId="0" xfId="0" applyNumberFormat="1" applyFont="1" applyAlignment="1">
      <alignment horizontal="center"/>
    </xf>
    <xf numFmtId="2" fontId="3" fillId="0" borderId="0" xfId="0" applyNumberFormat="1" applyFont="1" applyFill="1" applyAlignment="1">
      <alignment vertical="top"/>
    </xf>
    <xf numFmtId="0" fontId="3" fillId="0" borderId="0" xfId="0" applyFont="1" applyFill="1" applyAlignment="1">
      <alignment horizontal="left" vertical="top"/>
    </xf>
    <xf numFmtId="2" fontId="3" fillId="0" borderId="0" xfId="0" applyNumberFormat="1" applyFont="1" applyFill="1" applyAlignment="1">
      <alignment horizontal="left" vertical="top"/>
    </xf>
    <xf numFmtId="4" fontId="3" fillId="0" borderId="0" xfId="0" applyNumberFormat="1" applyFont="1" applyFill="1" applyAlignment="1">
      <alignment horizontal="left" vertical="top"/>
    </xf>
    <xf numFmtId="0" fontId="5" fillId="0" borderId="0" xfId="2" applyFill="1" applyAlignment="1" applyProtection="1">
      <alignment horizontal="left" vertical="top"/>
    </xf>
    <xf numFmtId="0" fontId="3" fillId="2" borderId="1" xfId="0" applyFont="1" applyFill="1" applyBorder="1" applyAlignment="1">
      <alignment horizontal="left" vertical="top" wrapText="1"/>
    </xf>
    <xf numFmtId="0" fontId="8" fillId="0" borderId="0" xfId="0" applyFont="1"/>
    <xf numFmtId="3" fontId="9" fillId="0" borderId="0" xfId="0" applyNumberFormat="1" applyFont="1" applyAlignment="1">
      <alignment horizontal="center"/>
    </xf>
    <xf numFmtId="0" fontId="3" fillId="0" borderId="0" xfId="0" applyFont="1" applyFill="1" applyBorder="1" applyAlignment="1">
      <alignment vertical="center" wrapText="1"/>
    </xf>
    <xf numFmtId="0" fontId="3" fillId="0" borderId="0" xfId="0" applyFont="1" applyFill="1" applyBorder="1" applyAlignment="1">
      <alignment vertical="center"/>
    </xf>
    <xf numFmtId="0" fontId="3" fillId="0" borderId="0" xfId="0" applyFont="1" applyFill="1" applyBorder="1" applyAlignment="1">
      <alignment horizontal="center" vertical="top"/>
    </xf>
    <xf numFmtId="0" fontId="3" fillId="0" borderId="6" xfId="0" applyFont="1" applyFill="1" applyBorder="1" applyAlignment="1">
      <alignment horizontal="left" vertical="center"/>
    </xf>
    <xf numFmtId="3" fontId="3" fillId="0" borderId="0" xfId="0" applyNumberFormat="1" applyFont="1" applyFill="1" applyBorder="1" applyAlignment="1">
      <alignment horizontal="center" vertical="top"/>
    </xf>
    <xf numFmtId="2" fontId="3" fillId="0" borderId="0" xfId="0" applyNumberFormat="1" applyFont="1" applyFill="1" applyBorder="1" applyAlignment="1">
      <alignment vertical="top"/>
    </xf>
    <xf numFmtId="0" fontId="3" fillId="0" borderId="0" xfId="0" applyFont="1" applyFill="1" applyBorder="1" applyAlignment="1">
      <alignment vertical="top"/>
    </xf>
    <xf numFmtId="0" fontId="2" fillId="0" borderId="0" xfId="0" applyFont="1" applyFill="1" applyAlignment="1">
      <alignment horizontal="left" vertical="top"/>
    </xf>
    <xf numFmtId="4" fontId="3" fillId="0" borderId="0" xfId="0" applyNumberFormat="1" applyFont="1" applyFill="1" applyBorder="1" applyAlignment="1">
      <alignment vertical="top"/>
    </xf>
    <xf numFmtId="0" fontId="2" fillId="3" borderId="6" xfId="0" applyFont="1" applyFill="1" applyBorder="1" applyAlignment="1">
      <alignment horizontal="left" vertical="top" wrapText="1"/>
    </xf>
    <xf numFmtId="0" fontId="3" fillId="0" borderId="0" xfId="0" applyFont="1" applyFill="1" applyBorder="1" applyAlignment="1">
      <alignment horizontal="left" vertical="top"/>
    </xf>
    <xf numFmtId="0" fontId="3" fillId="0" borderId="6" xfId="0" applyFont="1" applyFill="1" applyBorder="1" applyAlignment="1">
      <alignment horizontal="left" vertical="center" wrapText="1"/>
    </xf>
    <xf numFmtId="0" fontId="2" fillId="0" borderId="0" xfId="0" applyFont="1" applyFill="1" applyBorder="1" applyAlignment="1">
      <alignment vertical="top"/>
    </xf>
    <xf numFmtId="4" fontId="2" fillId="0" borderId="0" xfId="0" applyNumberFormat="1" applyFont="1" applyFill="1" applyBorder="1" applyAlignment="1">
      <alignment vertical="top"/>
    </xf>
    <xf numFmtId="0" fontId="2" fillId="3" borderId="6" xfId="0" applyFont="1" applyFill="1" applyBorder="1" applyAlignment="1">
      <alignment horizontal="left" vertical="center"/>
    </xf>
    <xf numFmtId="0" fontId="2" fillId="0" borderId="0" xfId="0" applyFont="1" applyFill="1" applyBorder="1" applyAlignment="1">
      <alignment horizontal="center" vertical="top"/>
    </xf>
    <xf numFmtId="3" fontId="2" fillId="0" borderId="0" xfId="0" applyNumberFormat="1" applyFont="1" applyFill="1" applyBorder="1" applyAlignment="1">
      <alignment horizontal="center" vertical="top"/>
    </xf>
    <xf numFmtId="2" fontId="2" fillId="0" borderId="0" xfId="0" applyNumberFormat="1" applyFont="1" applyFill="1" applyBorder="1" applyAlignment="1">
      <alignment horizontal="center" vertical="top"/>
    </xf>
    <xf numFmtId="0" fontId="2" fillId="0" borderId="0" xfId="0" applyFont="1" applyFill="1" applyBorder="1" applyAlignment="1">
      <alignment vertical="center" wrapText="1"/>
    </xf>
    <xf numFmtId="0" fontId="2" fillId="0" borderId="0" xfId="0" applyFont="1" applyFill="1" applyBorder="1" applyAlignment="1">
      <alignment horizontal="left" vertical="center" wrapText="1"/>
    </xf>
    <xf numFmtId="0" fontId="7" fillId="0" borderId="0" xfId="0" applyFont="1" applyFill="1" applyBorder="1" applyAlignment="1">
      <alignment horizontal="left" vertical="center" wrapText="1"/>
    </xf>
    <xf numFmtId="0" fontId="6" fillId="0" borderId="0" xfId="0" applyFont="1" applyFill="1" applyBorder="1" applyAlignment="1">
      <alignment vertical="top"/>
    </xf>
    <xf numFmtId="0" fontId="6" fillId="0" borderId="0" xfId="0" applyFont="1" applyFill="1" applyBorder="1" applyAlignment="1">
      <alignment horizontal="left" vertical="center"/>
    </xf>
    <xf numFmtId="1" fontId="6" fillId="0" borderId="0" xfId="0" applyNumberFormat="1" applyFont="1" applyFill="1" applyBorder="1" applyAlignment="1">
      <alignment horizontal="center" vertical="center"/>
    </xf>
    <xf numFmtId="0" fontId="6" fillId="0" borderId="0" xfId="0" applyFont="1" applyFill="1" applyBorder="1" applyAlignment="1">
      <alignment horizontal="left" vertical="center" wrapText="1"/>
    </xf>
    <xf numFmtId="0" fontId="6" fillId="0" borderId="0" xfId="0" applyFont="1" applyFill="1" applyBorder="1" applyAlignment="1">
      <alignment vertical="center" wrapText="1"/>
    </xf>
    <xf numFmtId="0" fontId="2" fillId="4" borderId="7" xfId="0" applyFont="1" applyFill="1" applyBorder="1" applyAlignment="1">
      <alignment horizontal="left" vertical="top"/>
    </xf>
    <xf numFmtId="4" fontId="2" fillId="0" borderId="0" xfId="0" applyNumberFormat="1" applyFont="1" applyFill="1" applyBorder="1" applyAlignment="1">
      <alignment vertical="center" wrapText="1"/>
    </xf>
    <xf numFmtId="1" fontId="2" fillId="0" borderId="0" xfId="0" applyNumberFormat="1" applyFont="1" applyFill="1" applyBorder="1" applyAlignment="1">
      <alignment horizontal="center" vertical="center" wrapText="1"/>
    </xf>
    <xf numFmtId="4" fontId="2" fillId="0" borderId="0" xfId="0" applyNumberFormat="1" applyFont="1" applyFill="1" applyBorder="1" applyAlignment="1">
      <alignment horizontal="center" vertical="top"/>
    </xf>
    <xf numFmtId="2" fontId="2" fillId="0" borderId="0" xfId="0" applyNumberFormat="1" applyFont="1" applyFill="1" applyBorder="1" applyAlignment="1">
      <alignment horizontal="right" vertical="top"/>
    </xf>
    <xf numFmtId="164" fontId="2" fillId="0" borderId="0" xfId="0" applyNumberFormat="1" applyFont="1" applyFill="1" applyBorder="1" applyAlignment="1">
      <alignment horizontal="right" vertical="top"/>
    </xf>
    <xf numFmtId="4" fontId="11" fillId="0" borderId="4" xfId="0" applyNumberFormat="1" applyFont="1" applyFill="1" applyBorder="1" applyAlignment="1">
      <alignment horizontal="center" vertical="center" wrapText="1"/>
    </xf>
    <xf numFmtId="4" fontId="11" fillId="0" borderId="5" xfId="0" applyNumberFormat="1" applyFont="1" applyFill="1" applyBorder="1" applyAlignment="1">
      <alignment horizontal="center" vertical="center" wrapText="1"/>
    </xf>
    <xf numFmtId="0" fontId="11" fillId="0" borderId="0" xfId="0" applyFont="1" applyFill="1" applyAlignment="1">
      <alignment horizontal="center" vertical="center"/>
    </xf>
    <xf numFmtId="0" fontId="11" fillId="0" borderId="2" xfId="0" applyFont="1" applyFill="1" applyBorder="1" applyAlignment="1">
      <alignment horizontal="center" vertical="center" wrapText="1"/>
    </xf>
    <xf numFmtId="4" fontId="11" fillId="0" borderId="1" xfId="0" applyNumberFormat="1" applyFont="1" applyFill="1" applyBorder="1" applyAlignment="1">
      <alignment horizontal="center" vertical="center" wrapText="1"/>
    </xf>
    <xf numFmtId="3" fontId="11"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4" fontId="11" fillId="0" borderId="1" xfId="3" applyNumberFormat="1" applyFont="1" applyFill="1" applyBorder="1" applyAlignment="1">
      <alignment horizontal="center" vertical="center" wrapText="1"/>
    </xf>
    <xf numFmtId="4" fontId="11" fillId="0" borderId="1" xfId="0" applyNumberFormat="1" applyFont="1" applyFill="1" applyBorder="1" applyAlignment="1">
      <alignment vertical="center" wrapText="1"/>
    </xf>
    <xf numFmtId="1" fontId="11" fillId="0" borderId="1" xfId="0" applyNumberFormat="1" applyFont="1" applyFill="1" applyBorder="1" applyAlignment="1">
      <alignment horizontal="center" vertical="center" wrapText="1"/>
    </xf>
    <xf numFmtId="3" fontId="6" fillId="0" borderId="2" xfId="0" applyNumberFormat="1" applyFont="1" applyFill="1" applyBorder="1" applyAlignment="1">
      <alignment horizontal="center" vertical="top" wrapText="1"/>
    </xf>
    <xf numFmtId="4" fontId="6" fillId="0" borderId="2" xfId="0" applyNumberFormat="1" applyFont="1" applyFill="1" applyBorder="1" applyAlignment="1">
      <alignment horizontal="left" vertical="top" wrapText="1"/>
    </xf>
    <xf numFmtId="4" fontId="6" fillId="0" borderId="2" xfId="0" applyNumberFormat="1" applyFont="1" applyFill="1" applyBorder="1" applyAlignment="1">
      <alignment horizontal="right" vertical="top" wrapText="1"/>
    </xf>
    <xf numFmtId="4" fontId="6" fillId="0" borderId="2" xfId="0" applyNumberFormat="1" applyFont="1" applyFill="1" applyBorder="1" applyAlignment="1">
      <alignment horizontal="center" vertical="top" wrapText="1"/>
    </xf>
    <xf numFmtId="49" fontId="6" fillId="0" borderId="2" xfId="0" applyNumberFormat="1" applyFont="1" applyFill="1" applyBorder="1" applyAlignment="1">
      <alignment horizontal="center" vertical="top" wrapText="1"/>
    </xf>
    <xf numFmtId="3" fontId="6" fillId="0" borderId="2" xfId="0" applyNumberFormat="1" applyFont="1" applyFill="1" applyBorder="1" applyAlignment="1">
      <alignment horizontal="right" vertical="top" wrapText="1"/>
    </xf>
    <xf numFmtId="4" fontId="6" fillId="0" borderId="2" xfId="0" applyNumberFormat="1" applyFont="1" applyFill="1" applyBorder="1" applyAlignment="1">
      <alignment vertical="top" wrapText="1"/>
    </xf>
    <xf numFmtId="0" fontId="6" fillId="0" borderId="0" xfId="0" applyFont="1" applyFill="1" applyAlignment="1">
      <alignment vertical="top"/>
    </xf>
    <xf numFmtId="1" fontId="6" fillId="0" borderId="2" xfId="1" applyNumberFormat="1" applyFont="1" applyFill="1" applyBorder="1" applyAlignment="1">
      <alignment horizontal="center" vertical="top" wrapText="1"/>
    </xf>
    <xf numFmtId="4" fontId="6" fillId="0" borderId="2" xfId="1" applyNumberFormat="1" applyFont="1" applyFill="1" applyBorder="1" applyAlignment="1">
      <alignment horizontal="center" vertical="top" wrapText="1"/>
    </xf>
    <xf numFmtId="49" fontId="6" fillId="0" borderId="2" xfId="0" applyNumberFormat="1" applyFont="1" applyFill="1" applyBorder="1" applyAlignment="1">
      <alignment horizontal="left" vertical="top" wrapText="1"/>
    </xf>
    <xf numFmtId="0" fontId="12" fillId="5" borderId="2" xfId="0" applyFont="1" applyFill="1" applyBorder="1" applyAlignment="1">
      <alignment horizontal="center" vertical="center"/>
    </xf>
    <xf numFmtId="0" fontId="6" fillId="5" borderId="2" xfId="0" applyFont="1" applyFill="1" applyBorder="1" applyAlignment="1">
      <alignment horizontal="left" vertical="center"/>
    </xf>
    <xf numFmtId="4" fontId="6" fillId="5" borderId="2" xfId="0" applyNumberFormat="1" applyFont="1" applyFill="1" applyBorder="1" applyAlignment="1">
      <alignment vertical="center"/>
    </xf>
    <xf numFmtId="4" fontId="6" fillId="5" borderId="2" xfId="0" applyNumberFormat="1" applyFont="1" applyFill="1" applyBorder="1" applyAlignment="1">
      <alignment horizontal="right" vertical="center" wrapText="1"/>
    </xf>
    <xf numFmtId="1" fontId="6" fillId="5" borderId="2" xfId="0" applyNumberFormat="1" applyFont="1" applyFill="1" applyBorder="1" applyAlignment="1">
      <alignment horizontal="center" vertical="center" wrapText="1"/>
    </xf>
    <xf numFmtId="4" fontId="6" fillId="5" borderId="2" xfId="0" applyNumberFormat="1" applyFont="1" applyFill="1" applyBorder="1" applyAlignment="1">
      <alignment horizontal="right" vertical="center"/>
    </xf>
    <xf numFmtId="2" fontId="6" fillId="5" borderId="2" xfId="0" applyNumberFormat="1" applyFont="1" applyFill="1" applyBorder="1" applyAlignment="1">
      <alignment horizontal="center" vertical="center" wrapText="1"/>
    </xf>
    <xf numFmtId="3" fontId="6" fillId="5" borderId="2" xfId="0" applyNumberFormat="1" applyFont="1" applyFill="1" applyBorder="1" applyAlignment="1">
      <alignment horizontal="center" vertical="center" wrapText="1"/>
    </xf>
    <xf numFmtId="3" fontId="6" fillId="5" borderId="2" xfId="0" applyNumberFormat="1" applyFont="1" applyFill="1" applyBorder="1" applyAlignment="1">
      <alignment horizontal="right" vertical="center"/>
    </xf>
    <xf numFmtId="3" fontId="6" fillId="5" borderId="2" xfId="0" applyNumberFormat="1" applyFont="1" applyFill="1" applyBorder="1" applyAlignment="1">
      <alignment horizontal="right" vertical="center" wrapText="1"/>
    </xf>
    <xf numFmtId="0" fontId="13" fillId="0" borderId="0" xfId="0" applyFont="1"/>
    <xf numFmtId="0" fontId="6" fillId="0" borderId="0" xfId="0" applyFont="1" applyFill="1" applyBorder="1" applyAlignment="1">
      <alignment horizontal="center" vertical="top"/>
    </xf>
    <xf numFmtId="4" fontId="6" fillId="0" borderId="0" xfId="0" applyNumberFormat="1" applyFont="1" applyFill="1" applyBorder="1" applyAlignment="1">
      <alignment vertical="top"/>
    </xf>
    <xf numFmtId="3" fontId="6" fillId="0" borderId="0" xfId="0" applyNumberFormat="1" applyFont="1" applyFill="1" applyBorder="1" applyAlignment="1">
      <alignment horizontal="center" vertical="top"/>
    </xf>
    <xf numFmtId="49" fontId="6" fillId="0" borderId="0" xfId="0" applyNumberFormat="1" applyFont="1" applyFill="1" applyBorder="1" applyAlignment="1">
      <alignment vertical="top"/>
    </xf>
    <xf numFmtId="4" fontId="6" fillId="0" borderId="0" xfId="0" applyNumberFormat="1" applyFont="1" applyFill="1" applyBorder="1" applyAlignment="1">
      <alignment horizontal="center" vertical="top"/>
    </xf>
    <xf numFmtId="0" fontId="0" fillId="0" borderId="0" xfId="0" applyFont="1"/>
    <xf numFmtId="0" fontId="0" fillId="0" borderId="0" xfId="0" applyFont="1" applyAlignment="1">
      <alignment horizontal="center"/>
    </xf>
    <xf numFmtId="4" fontId="0" fillId="0" borderId="0" xfId="0" applyNumberFormat="1" applyFont="1"/>
    <xf numFmtId="0" fontId="6" fillId="0" borderId="0" xfId="0" applyFont="1" applyFill="1" applyAlignment="1">
      <alignment horizontal="center" vertical="top"/>
    </xf>
    <xf numFmtId="4" fontId="6" fillId="0" borderId="0" xfId="0" applyNumberFormat="1" applyFont="1" applyFill="1" applyAlignment="1">
      <alignment vertical="top"/>
    </xf>
    <xf numFmtId="0" fontId="13" fillId="0" borderId="0" xfId="0" applyFont="1" applyAlignment="1">
      <alignment vertical="top"/>
    </xf>
    <xf numFmtId="3" fontId="6" fillId="0" borderId="0" xfId="0" applyNumberFormat="1" applyFont="1" applyFill="1" applyAlignment="1">
      <alignment horizontal="center" vertical="top"/>
    </xf>
    <xf numFmtId="49" fontId="6" fillId="0" borderId="0" xfId="0" applyNumberFormat="1" applyFont="1" applyFill="1" applyAlignment="1">
      <alignment vertical="top"/>
    </xf>
    <xf numFmtId="4" fontId="6" fillId="0" borderId="0" xfId="0" applyNumberFormat="1" applyFont="1" applyFill="1" applyAlignment="1">
      <alignment horizontal="center" vertical="top"/>
    </xf>
    <xf numFmtId="0" fontId="2" fillId="0" borderId="0" xfId="0" applyFont="1" applyFill="1" applyAlignment="1">
      <alignment horizontal="center" vertical="center"/>
    </xf>
    <xf numFmtId="49" fontId="2" fillId="0" borderId="0" xfId="0" applyNumberFormat="1" applyFont="1" applyFill="1" applyAlignment="1">
      <alignment vertical="top"/>
    </xf>
    <xf numFmtId="4" fontId="2" fillId="0" borderId="0" xfId="0" applyNumberFormat="1" applyFont="1" applyFill="1" applyAlignment="1">
      <alignment horizontal="center" vertical="center"/>
    </xf>
    <xf numFmtId="3" fontId="6" fillId="38" borderId="2" xfId="0" applyNumberFormat="1" applyFont="1" applyFill="1" applyBorder="1" applyAlignment="1">
      <alignment horizontal="center" vertical="top" wrapText="1"/>
    </xf>
    <xf numFmtId="3" fontId="6" fillId="38" borderId="2" xfId="0" applyNumberFormat="1" applyFont="1" applyFill="1" applyBorder="1" applyAlignment="1">
      <alignment vertical="top" wrapText="1"/>
    </xf>
    <xf numFmtId="4" fontId="6" fillId="38" borderId="2" xfId="0" applyNumberFormat="1" applyFont="1" applyFill="1" applyBorder="1" applyAlignment="1">
      <alignment horizontal="center" vertical="top" wrapText="1"/>
    </xf>
    <xf numFmtId="3" fontId="6" fillId="38" borderId="2" xfId="0" applyNumberFormat="1" applyFont="1" applyFill="1" applyBorder="1" applyAlignment="1">
      <alignment horizontal="right" vertical="top" wrapText="1"/>
    </xf>
    <xf numFmtId="4" fontId="6" fillId="38" borderId="2" xfId="0" applyNumberFormat="1" applyFont="1" applyFill="1" applyBorder="1" applyAlignment="1">
      <alignment vertical="top" wrapText="1"/>
    </xf>
    <xf numFmtId="4" fontId="6" fillId="38" borderId="2" xfId="0" applyNumberFormat="1" applyFont="1" applyFill="1" applyBorder="1" applyAlignment="1">
      <alignment horizontal="left" vertical="top" wrapText="1"/>
    </xf>
    <xf numFmtId="4" fontId="6" fillId="38" borderId="2" xfId="0" applyNumberFormat="1" applyFont="1" applyFill="1" applyBorder="1" applyAlignment="1">
      <alignment horizontal="right" vertical="top" wrapText="1"/>
    </xf>
    <xf numFmtId="3" fontId="6" fillId="38" borderId="2" xfId="0" applyNumberFormat="1" applyFont="1" applyFill="1" applyBorder="1" applyAlignment="1">
      <alignment horizontal="left" vertical="top" wrapText="1"/>
    </xf>
    <xf numFmtId="4" fontId="6" fillId="39" borderId="2" xfId="0" applyNumberFormat="1" applyFont="1" applyFill="1" applyBorder="1" applyAlignment="1">
      <alignment horizontal="left" vertical="top" wrapText="1"/>
    </xf>
    <xf numFmtId="4" fontId="6" fillId="39" borderId="2" xfId="0" applyNumberFormat="1" applyFont="1" applyFill="1" applyBorder="1" applyAlignment="1">
      <alignment horizontal="center" vertical="top" wrapText="1"/>
    </xf>
    <xf numFmtId="3" fontId="6" fillId="40" borderId="2" xfId="0" applyNumberFormat="1" applyFont="1" applyFill="1" applyBorder="1" applyAlignment="1">
      <alignment horizontal="center" vertical="top" wrapText="1"/>
    </xf>
    <xf numFmtId="3" fontId="6" fillId="39" borderId="2" xfId="0" applyNumberFormat="1" applyFont="1" applyFill="1" applyBorder="1" applyAlignment="1">
      <alignment horizontal="center" vertical="top" wrapText="1"/>
    </xf>
    <xf numFmtId="4" fontId="6" fillId="40" borderId="2" xfId="0" applyNumberFormat="1" applyFont="1" applyFill="1" applyBorder="1" applyAlignment="1">
      <alignment horizontal="center" vertical="top" wrapText="1"/>
    </xf>
    <xf numFmtId="0" fontId="0" fillId="0" borderId="0" xfId="0" applyBorder="1"/>
    <xf numFmtId="0" fontId="0" fillId="0" borderId="0" xfId="0" applyBorder="1" applyAlignment="1"/>
    <xf numFmtId="44" fontId="6" fillId="5" borderId="2" xfId="137" applyFont="1" applyFill="1" applyBorder="1" applyAlignment="1">
      <alignment vertical="center"/>
    </xf>
    <xf numFmtId="0" fontId="0" fillId="0" borderId="0" xfId="0" applyBorder="1" applyAlignment="1">
      <alignment wrapText="1"/>
    </xf>
    <xf numFmtId="0" fontId="0" fillId="0" borderId="16" xfId="0" applyBorder="1"/>
    <xf numFmtId="0" fontId="0" fillId="0" borderId="0" xfId="0" applyAlignment="1">
      <alignment horizontal="center" vertical="center"/>
    </xf>
    <xf numFmtId="4" fontId="6" fillId="38" borderId="17" xfId="0" applyNumberFormat="1" applyFont="1" applyFill="1" applyBorder="1" applyAlignment="1">
      <alignment horizontal="right" vertical="top" wrapText="1"/>
    </xf>
    <xf numFmtId="44" fontId="6" fillId="38" borderId="17" xfId="137" applyFont="1" applyFill="1" applyBorder="1" applyAlignment="1">
      <alignment horizontal="right" vertical="top" wrapText="1"/>
    </xf>
    <xf numFmtId="0" fontId="6" fillId="0" borderId="17" xfId="0" applyFont="1" applyFill="1" applyBorder="1" applyAlignment="1">
      <alignment vertical="top"/>
    </xf>
    <xf numFmtId="4" fontId="6" fillId="0" borderId="17" xfId="0" applyNumberFormat="1" applyFont="1" applyFill="1" applyBorder="1" applyAlignment="1">
      <alignment horizontal="center" vertical="top" wrapText="1"/>
    </xf>
    <xf numFmtId="4" fontId="6" fillId="38" borderId="17" xfId="0" applyNumberFormat="1" applyFont="1" applyFill="1" applyBorder="1" applyAlignment="1">
      <alignment horizontal="center" vertical="top" wrapText="1"/>
    </xf>
    <xf numFmtId="4" fontId="6" fillId="0" borderId="17" xfId="0" applyNumberFormat="1" applyFont="1" applyFill="1" applyBorder="1" applyAlignment="1">
      <alignment horizontal="left" vertical="top" wrapText="1"/>
    </xf>
    <xf numFmtId="4" fontId="6" fillId="39" borderId="17" xfId="0" applyNumberFormat="1" applyFont="1" applyFill="1" applyBorder="1" applyAlignment="1">
      <alignment horizontal="left" vertical="top" wrapText="1"/>
    </xf>
    <xf numFmtId="4" fontId="6" fillId="39" borderId="17" xfId="0" applyNumberFormat="1" applyFont="1" applyFill="1" applyBorder="1" applyAlignment="1">
      <alignment horizontal="center" vertical="top" wrapText="1"/>
    </xf>
    <xf numFmtId="3" fontId="6" fillId="0" borderId="17" xfId="0" applyNumberFormat="1" applyFont="1" applyFill="1" applyBorder="1" applyAlignment="1">
      <alignment horizontal="center" vertical="top" wrapText="1"/>
    </xf>
    <xf numFmtId="1" fontId="6" fillId="0" borderId="17" xfId="0" applyNumberFormat="1" applyFont="1" applyFill="1" applyBorder="1" applyAlignment="1">
      <alignment horizontal="center" vertical="top" wrapText="1"/>
    </xf>
    <xf numFmtId="3" fontId="6" fillId="0" borderId="17" xfId="0" applyNumberFormat="1" applyFont="1" applyFill="1" applyBorder="1" applyAlignment="1">
      <alignment horizontal="center" vertical="top"/>
    </xf>
    <xf numFmtId="3" fontId="6" fillId="39" borderId="17" xfId="0" applyNumberFormat="1" applyFont="1" applyFill="1" applyBorder="1" applyAlignment="1">
      <alignment horizontal="center" vertical="top" wrapText="1"/>
    </xf>
    <xf numFmtId="3" fontId="6" fillId="38" borderId="17" xfId="0" applyNumberFormat="1" applyFont="1" applyFill="1" applyBorder="1" applyAlignment="1">
      <alignment horizontal="center" vertical="top" wrapText="1"/>
    </xf>
    <xf numFmtId="3" fontId="6" fillId="38" borderId="17" xfId="0" applyNumberFormat="1" applyFont="1" applyFill="1" applyBorder="1" applyAlignment="1">
      <alignment horizontal="right" vertical="top" wrapText="1"/>
    </xf>
    <xf numFmtId="4" fontId="6" fillId="38" borderId="17" xfId="0" applyNumberFormat="1" applyFont="1" applyFill="1" applyBorder="1" applyAlignment="1">
      <alignment vertical="top" wrapText="1"/>
    </xf>
    <xf numFmtId="4" fontId="6" fillId="0" borderId="17" xfId="0" applyNumberFormat="1" applyFont="1" applyFill="1" applyBorder="1" applyAlignment="1">
      <alignment vertical="top" wrapText="1"/>
    </xf>
    <xf numFmtId="3" fontId="6" fillId="0" borderId="17" xfId="0" applyNumberFormat="1" applyFont="1" applyFill="1" applyBorder="1" applyAlignment="1">
      <alignment horizontal="right" vertical="top" wrapText="1"/>
    </xf>
    <xf numFmtId="4" fontId="6" fillId="0" borderId="17" xfId="0" applyNumberFormat="1" applyFont="1" applyFill="1" applyBorder="1" applyAlignment="1">
      <alignment horizontal="right" vertical="top" wrapText="1"/>
    </xf>
    <xf numFmtId="0" fontId="6" fillId="0" borderId="17" xfId="0" applyFont="1" applyFill="1" applyBorder="1" applyAlignment="1">
      <alignment horizontal="left" vertical="top" wrapText="1"/>
    </xf>
    <xf numFmtId="4" fontId="6" fillId="38" borderId="17" xfId="0" applyNumberFormat="1" applyFont="1" applyFill="1" applyBorder="1" applyAlignment="1">
      <alignment horizontal="left" vertical="top" wrapText="1"/>
    </xf>
    <xf numFmtId="49" fontId="6" fillId="0" borderId="17" xfId="0" applyNumberFormat="1" applyFont="1" applyFill="1" applyBorder="1" applyAlignment="1">
      <alignment horizontal="center" vertical="top" wrapText="1"/>
    </xf>
    <xf numFmtId="0" fontId="6" fillId="0" borderId="17" xfId="0" applyNumberFormat="1" applyFont="1" applyFill="1" applyBorder="1" applyAlignment="1">
      <alignment horizontal="center" vertical="top" wrapText="1"/>
    </xf>
    <xf numFmtId="0" fontId="6" fillId="0" borderId="2" xfId="0" applyFont="1" applyFill="1" applyBorder="1" applyAlignment="1">
      <alignment vertical="top" wrapText="1"/>
    </xf>
    <xf numFmtId="0" fontId="43" fillId="0" borderId="17" xfId="0" applyFont="1" applyBorder="1" applyAlignment="1">
      <alignment horizontal="center" vertical="center"/>
    </xf>
    <xf numFmtId="44" fontId="6" fillId="0" borderId="0" xfId="137" applyFont="1" applyFill="1" applyBorder="1" applyAlignment="1">
      <alignment vertical="top"/>
    </xf>
    <xf numFmtId="44" fontId="0" fillId="0" borderId="0" xfId="137" applyFont="1"/>
    <xf numFmtId="0" fontId="6" fillId="0" borderId="17" xfId="0" applyFont="1" applyFill="1" applyBorder="1" applyAlignment="1">
      <alignment horizontal="center" vertical="top"/>
    </xf>
    <xf numFmtId="0" fontId="6" fillId="0" borderId="17"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2" fillId="0" borderId="17" xfId="0" applyFont="1" applyFill="1" applyBorder="1" applyAlignment="1">
      <alignment horizontal="center" vertical="top"/>
    </xf>
    <xf numFmtId="0" fontId="0" fillId="0" borderId="16" xfId="0" applyBorder="1" applyAlignment="1">
      <alignment horizontal="center"/>
    </xf>
    <xf numFmtId="0" fontId="0" fillId="0" borderId="0" xfId="0" applyBorder="1" applyAlignment="1">
      <alignment horizontal="center"/>
    </xf>
    <xf numFmtId="3" fontId="11" fillId="0" borderId="2" xfId="0" applyNumberFormat="1" applyFont="1" applyFill="1" applyBorder="1" applyAlignment="1">
      <alignment horizontal="center" vertical="center" wrapText="1"/>
    </xf>
    <xf numFmtId="3" fontId="11" fillId="0" borderId="1" xfId="0" applyNumberFormat="1" applyFont="1" applyFill="1" applyBorder="1" applyAlignment="1">
      <alignment horizontal="center" vertical="center" wrapText="1"/>
    </xf>
    <xf numFmtId="4" fontId="11" fillId="0" borderId="2" xfId="0" applyNumberFormat="1" applyFont="1" applyFill="1" applyBorder="1" applyAlignment="1">
      <alignment horizontal="center" vertical="center" wrapText="1"/>
    </xf>
    <xf numFmtId="4" fontId="11" fillId="0" borderId="1" xfId="0" applyNumberFormat="1" applyFont="1" applyFill="1" applyBorder="1" applyAlignment="1">
      <alignment horizontal="center" vertical="center" wrapText="1"/>
    </xf>
    <xf numFmtId="0" fontId="6" fillId="0" borderId="2" xfId="0" applyFont="1" applyFill="1" applyBorder="1" applyAlignment="1">
      <alignment horizontal="left" vertical="top" wrapText="1"/>
    </xf>
    <xf numFmtId="4" fontId="7" fillId="0" borderId="3" xfId="0" applyNumberFormat="1" applyFont="1" applyFill="1" applyBorder="1" applyAlignment="1">
      <alignment horizontal="center" vertical="center"/>
    </xf>
    <xf numFmtId="4" fontId="7" fillId="0" borderId="4" xfId="0" applyNumberFormat="1" applyFont="1" applyFill="1" applyBorder="1" applyAlignment="1">
      <alignment horizontal="center" vertical="center"/>
    </xf>
    <xf numFmtId="4" fontId="7" fillId="0" borderId="5" xfId="0" applyNumberFormat="1" applyFont="1" applyFill="1" applyBorder="1" applyAlignment="1">
      <alignment horizontal="center" vertical="center"/>
    </xf>
    <xf numFmtId="0" fontId="7" fillId="0" borderId="2" xfId="0" applyFont="1" applyFill="1" applyBorder="1" applyAlignment="1">
      <alignment horizontal="center" vertical="center"/>
    </xf>
    <xf numFmtId="4" fontId="6" fillId="0" borderId="3" xfId="0" applyNumberFormat="1" applyFont="1" applyFill="1" applyBorder="1" applyAlignment="1">
      <alignment horizontal="center" vertical="center"/>
    </xf>
    <xf numFmtId="4" fontId="6" fillId="0" borderId="4" xfId="0" applyNumberFormat="1" applyFont="1" applyFill="1" applyBorder="1" applyAlignment="1">
      <alignment horizontal="center" vertical="center"/>
    </xf>
    <xf numFmtId="4" fontId="6" fillId="0" borderId="5" xfId="0" applyNumberFormat="1" applyFont="1" applyFill="1" applyBorder="1" applyAlignment="1">
      <alignment horizontal="center" vertical="center"/>
    </xf>
    <xf numFmtId="0" fontId="6" fillId="0" borderId="2" xfId="0" applyFont="1" applyFill="1" applyBorder="1" applyAlignment="1">
      <alignment horizontal="center" vertical="top"/>
    </xf>
    <xf numFmtId="0" fontId="10" fillId="0" borderId="3" xfId="2" applyFont="1" applyFill="1" applyBorder="1" applyAlignment="1" applyProtection="1">
      <alignment horizontal="center" vertical="center"/>
    </xf>
    <xf numFmtId="0" fontId="10" fillId="0" borderId="4" xfId="2" applyFont="1" applyFill="1" applyBorder="1" applyAlignment="1" applyProtection="1">
      <alignment horizontal="center" vertical="center"/>
    </xf>
    <xf numFmtId="0" fontId="10" fillId="0" borderId="5" xfId="2" applyFont="1" applyFill="1" applyBorder="1" applyAlignment="1" applyProtection="1">
      <alignment horizontal="center" vertical="center"/>
    </xf>
    <xf numFmtId="0" fontId="5" fillId="0" borderId="3" xfId="2" applyFill="1" applyBorder="1" applyAlignment="1" applyProtection="1">
      <alignment horizontal="center" vertical="center"/>
    </xf>
    <xf numFmtId="0" fontId="6" fillId="0" borderId="4" xfId="0" applyFont="1" applyFill="1" applyBorder="1" applyAlignment="1">
      <alignment horizontal="center" vertical="center"/>
    </xf>
    <xf numFmtId="0" fontId="6" fillId="0" borderId="5" xfId="0" applyFont="1" applyFill="1" applyBorder="1" applyAlignment="1">
      <alignment horizontal="center" vertical="center"/>
    </xf>
    <xf numFmtId="0" fontId="11" fillId="0" borderId="2" xfId="0" applyFont="1" applyFill="1" applyBorder="1" applyAlignment="1">
      <alignment horizontal="center" vertical="center" textRotation="90"/>
    </xf>
    <xf numFmtId="0" fontId="11" fillId="0" borderId="1" xfId="0" applyFont="1" applyFill="1" applyBorder="1" applyAlignment="1">
      <alignment horizontal="center" vertical="center" textRotation="90"/>
    </xf>
    <xf numFmtId="0" fontId="11" fillId="0" borderId="2" xfId="0" applyFont="1" applyFill="1" applyBorder="1" applyAlignment="1">
      <alignment horizontal="center" vertical="center"/>
    </xf>
    <xf numFmtId="0" fontId="6" fillId="0" borderId="3" xfId="0" applyFont="1" applyFill="1" applyBorder="1" applyAlignment="1">
      <alignment horizontal="center" vertical="top"/>
    </xf>
    <xf numFmtId="0" fontId="6" fillId="0" borderId="4" xfId="0" applyFont="1" applyFill="1" applyBorder="1" applyAlignment="1">
      <alignment horizontal="center" vertical="top"/>
    </xf>
    <xf numFmtId="0" fontId="6" fillId="0" borderId="5" xfId="0" applyFont="1" applyFill="1" applyBorder="1" applyAlignment="1">
      <alignment horizontal="center" vertical="top"/>
    </xf>
    <xf numFmtId="0" fontId="11" fillId="0" borderId="1" xfId="0" applyFont="1" applyFill="1" applyBorder="1" applyAlignment="1">
      <alignment horizontal="center" vertical="center"/>
    </xf>
    <xf numFmtId="4" fontId="11" fillId="0" borderId="2" xfId="0" applyNumberFormat="1" applyFont="1" applyFill="1" applyBorder="1" applyAlignment="1">
      <alignment vertical="center" wrapText="1"/>
    </xf>
    <xf numFmtId="4" fontId="11" fillId="0" borderId="1" xfId="0" applyNumberFormat="1" applyFont="1" applyFill="1" applyBorder="1" applyAlignment="1">
      <alignment vertical="center" wrapText="1"/>
    </xf>
    <xf numFmtId="4" fontId="11" fillId="0" borderId="6" xfId="0" applyNumberFormat="1" applyFont="1" applyFill="1" applyBorder="1" applyAlignment="1">
      <alignment horizontal="center" vertical="center" wrapText="1"/>
    </xf>
    <xf numFmtId="4" fontId="11" fillId="41" borderId="2" xfId="0" applyNumberFormat="1" applyFont="1" applyFill="1" applyBorder="1" applyAlignment="1">
      <alignment horizontal="center" vertical="center" wrapText="1"/>
    </xf>
    <xf numFmtId="4" fontId="11" fillId="41" borderId="1" xfId="0" applyNumberFormat="1" applyFont="1" applyFill="1" applyBorder="1" applyAlignment="1">
      <alignment horizontal="center" vertical="center" wrapText="1"/>
    </xf>
    <xf numFmtId="0" fontId="11" fillId="0" borderId="2" xfId="0" applyFont="1" applyFill="1" applyBorder="1" applyAlignment="1">
      <alignment horizontal="center" vertical="center" wrapText="1"/>
    </xf>
    <xf numFmtId="0" fontId="11" fillId="0" borderId="1" xfId="0" applyFont="1" applyFill="1" applyBorder="1" applyAlignment="1">
      <alignment horizontal="center" vertical="center" wrapText="1"/>
    </xf>
    <xf numFmtId="4" fontId="11" fillId="0" borderId="2" xfId="3" applyNumberFormat="1" applyFont="1" applyFill="1" applyBorder="1" applyAlignment="1">
      <alignment horizontal="center" vertical="center"/>
    </xf>
    <xf numFmtId="4" fontId="11" fillId="0" borderId="2" xfId="3" applyNumberFormat="1" applyFont="1" applyFill="1" applyBorder="1" applyAlignment="1">
      <alignment horizontal="center" wrapText="1"/>
    </xf>
    <xf numFmtId="4" fontId="11" fillId="0" borderId="2" xfId="3" applyNumberFormat="1" applyFont="1" applyFill="1" applyBorder="1" applyAlignment="1">
      <alignment horizontal="center" vertical="center" wrapText="1"/>
    </xf>
    <xf numFmtId="4" fontId="11" fillId="0" borderId="1" xfId="3" applyNumberFormat="1" applyFont="1" applyFill="1" applyBorder="1" applyAlignment="1">
      <alignment horizontal="center" vertical="center" wrapText="1"/>
    </xf>
  </cellXfs>
  <cellStyles count="138">
    <cellStyle name="20% - Accent1" xfId="4"/>
    <cellStyle name="20% - Accent2" xfId="5"/>
    <cellStyle name="20% - Accent3" xfId="6"/>
    <cellStyle name="20% - Accent4" xfId="7"/>
    <cellStyle name="20% - Accent5" xfId="8"/>
    <cellStyle name="20% - Accent6" xfId="9"/>
    <cellStyle name="40% - Accent1" xfId="10"/>
    <cellStyle name="40% - Accent2" xfId="11"/>
    <cellStyle name="40% - Accent3" xfId="12"/>
    <cellStyle name="40% - Accent4" xfId="13"/>
    <cellStyle name="40% - Accent5" xfId="14"/>
    <cellStyle name="40% - Accent6" xfId="15"/>
    <cellStyle name="60% - Accent1" xfId="16"/>
    <cellStyle name="60% - Accent2" xfId="17"/>
    <cellStyle name="60% - Accent3" xfId="18"/>
    <cellStyle name="60% - Accent4" xfId="19"/>
    <cellStyle name="60% - Accent5" xfId="20"/>
    <cellStyle name="60% - Accent6" xfId="21"/>
    <cellStyle name="Accent1" xfId="22"/>
    <cellStyle name="Accent2" xfId="23"/>
    <cellStyle name="Accent3" xfId="24"/>
    <cellStyle name="Accent4" xfId="25"/>
    <cellStyle name="Accent5" xfId="26"/>
    <cellStyle name="Accent6" xfId="27"/>
    <cellStyle name="Bad" xfId="28"/>
    <cellStyle name="Calculation" xfId="29"/>
    <cellStyle name="Check Cell" xfId="30"/>
    <cellStyle name="Comma 2" xfId="31"/>
    <cellStyle name="Currency 2" xfId="32"/>
    <cellStyle name="Currency 2 2" xfId="33"/>
    <cellStyle name="Currency 3" xfId="34"/>
    <cellStyle name="Currency 4" xfId="35"/>
    <cellStyle name="Énfasis 1" xfId="36"/>
    <cellStyle name="Énfasis 2" xfId="37"/>
    <cellStyle name="Énfasis 3" xfId="38"/>
    <cellStyle name="Énfasis1 - 20%" xfId="39"/>
    <cellStyle name="Énfasis1 - 40%" xfId="40"/>
    <cellStyle name="Énfasis1 - 60%" xfId="41"/>
    <cellStyle name="Énfasis2 - 20%" xfId="42"/>
    <cellStyle name="Énfasis2 - 40%" xfId="43"/>
    <cellStyle name="Énfasis2 - 60%" xfId="44"/>
    <cellStyle name="Énfasis3 - 20%" xfId="45"/>
    <cellStyle name="Énfasis3 - 40%" xfId="46"/>
    <cellStyle name="Énfasis3 - 60%" xfId="47"/>
    <cellStyle name="Énfasis4 - 20%" xfId="48"/>
    <cellStyle name="Énfasis4 - 40%" xfId="49"/>
    <cellStyle name="Énfasis4 - 60%" xfId="50"/>
    <cellStyle name="Énfasis5 - 20%" xfId="51"/>
    <cellStyle name="Énfasis5 - 40%" xfId="52"/>
    <cellStyle name="Énfasis5 - 60%" xfId="53"/>
    <cellStyle name="Énfasis6 - 20%" xfId="54"/>
    <cellStyle name="Énfasis6 - 40%" xfId="55"/>
    <cellStyle name="Énfasis6 - 60%" xfId="56"/>
    <cellStyle name="Euro" xfId="57"/>
    <cellStyle name="Euro 2" xfId="58"/>
    <cellStyle name="Excel Built-in Normal" xfId="59"/>
    <cellStyle name="Explanatory Text" xfId="60"/>
    <cellStyle name="Good" xfId="61"/>
    <cellStyle name="Heading 1" xfId="62"/>
    <cellStyle name="Heading 2" xfId="63"/>
    <cellStyle name="Heading 3" xfId="64"/>
    <cellStyle name="Heading 4" xfId="65"/>
    <cellStyle name="Hipervínculo" xfId="2" builtinId="8"/>
    <cellStyle name="Hipervínculo 2" xfId="66"/>
    <cellStyle name="Hipervínculo visitado" xfId="136" builtinId="9" hidden="1"/>
    <cellStyle name="Input" xfId="67"/>
    <cellStyle name="Linked Cell" xfId="68"/>
    <cellStyle name="Millares" xfId="1" builtinId="3"/>
    <cellStyle name="Millares 2" xfId="69"/>
    <cellStyle name="Millares 2 2" xfId="70"/>
    <cellStyle name="Millares 2 2 2" xfId="71"/>
    <cellStyle name="Millares 2 3" xfId="72"/>
    <cellStyle name="Millares 3" xfId="73"/>
    <cellStyle name="Millares 3 2" xfId="74"/>
    <cellStyle name="Millares 4" xfId="75"/>
    <cellStyle name="Millares 4 2" xfId="76"/>
    <cellStyle name="Millares 5" xfId="77"/>
    <cellStyle name="Millares 6" xfId="78"/>
    <cellStyle name="Millares 6 2" xfId="79"/>
    <cellStyle name="Moneda" xfId="137" builtinId="4"/>
    <cellStyle name="Moneda 2" xfId="80"/>
    <cellStyle name="Moneda 2 2" xfId="81"/>
    <cellStyle name="Moneda 2 2 2" xfId="82"/>
    <cellStyle name="Moneda 2 3" xfId="83"/>
    <cellStyle name="Moneda 3" xfId="84"/>
    <cellStyle name="Moneda 3 2" xfId="85"/>
    <cellStyle name="Moneda 3 2 2" xfId="86"/>
    <cellStyle name="Moneda 3 3" xfId="87"/>
    <cellStyle name="Moneda 4" xfId="88"/>
    <cellStyle name="Moneda 4 2" xfId="89"/>
    <cellStyle name="Moneda 5" xfId="90"/>
    <cellStyle name="Moneda 5 2" xfId="91"/>
    <cellStyle name="Normal" xfId="0" builtinId="0"/>
    <cellStyle name="Normal 10" xfId="92"/>
    <cellStyle name="Normal 11" xfId="93"/>
    <cellStyle name="Normal 12" xfId="94"/>
    <cellStyle name="Normal 13" xfId="95"/>
    <cellStyle name="Normal 14" xfId="96"/>
    <cellStyle name="Normal 15" xfId="97"/>
    <cellStyle name="Normal 15 2" xfId="98"/>
    <cellStyle name="Normal 16" xfId="99"/>
    <cellStyle name="Normal 17" xfId="100"/>
    <cellStyle name="Normal 18" xfId="101"/>
    <cellStyle name="Normal 19" xfId="102"/>
    <cellStyle name="Normal 2" xfId="3"/>
    <cellStyle name="Normal 2 2" xfId="103"/>
    <cellStyle name="Normal 2 2 2" xfId="104"/>
    <cellStyle name="Normal 2 3" xfId="105"/>
    <cellStyle name="Normal 2 4" xfId="106"/>
    <cellStyle name="Normal 2_Rectificación FAM 2010 uaa" xfId="107"/>
    <cellStyle name="Normal 20" xfId="108"/>
    <cellStyle name="Normal 21" xfId="109"/>
    <cellStyle name="Normal 22" xfId="110"/>
    <cellStyle name="Normal 23" xfId="111"/>
    <cellStyle name="Normal 23 2" xfId="112"/>
    <cellStyle name="Normal 3" xfId="113"/>
    <cellStyle name="Normal 3 2" xfId="114"/>
    <cellStyle name="Normal 3 2 2" xfId="115"/>
    <cellStyle name="Normal 3 3" xfId="116"/>
    <cellStyle name="Normal 3 4" xfId="117"/>
    <cellStyle name="Normal 4" xfId="118"/>
    <cellStyle name="Normal 4 2" xfId="119"/>
    <cellStyle name="Normal 5" xfId="120"/>
    <cellStyle name="Normal 5 2" xfId="121"/>
    <cellStyle name="Normal 6" xfId="122"/>
    <cellStyle name="Normal 7" xfId="123"/>
    <cellStyle name="Normal 8" xfId="124"/>
    <cellStyle name="Normal 9" xfId="125"/>
    <cellStyle name="Note" xfId="126"/>
    <cellStyle name="Output" xfId="127"/>
    <cellStyle name="Percent 2" xfId="128"/>
    <cellStyle name="Percent 3" xfId="129"/>
    <cellStyle name="Porcentaje 2" xfId="130"/>
    <cellStyle name="Porcentual 2" xfId="131"/>
    <cellStyle name="Porcentual 2 2" xfId="132"/>
    <cellStyle name="Title" xfId="133"/>
    <cellStyle name="Título de hoja" xfId="134"/>
    <cellStyle name="Warning Text" xfId="13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19049</xdr:colOff>
      <xdr:row>41</xdr:row>
      <xdr:rowOff>28575</xdr:rowOff>
    </xdr:from>
    <xdr:to>
      <xdr:col>4</xdr:col>
      <xdr:colOff>457199</xdr:colOff>
      <xdr:row>57</xdr:row>
      <xdr:rowOff>133349</xdr:rowOff>
    </xdr:to>
    <xdr:pic>
      <xdr:nvPicPr>
        <xdr:cNvPr id="2" name="1 Imagen"/>
        <xdr:cNvPicPr>
          <a:picLocks noChangeAspect="1"/>
        </xdr:cNvPicPr>
      </xdr:nvPicPr>
      <xdr:blipFill rotWithShape="1">
        <a:blip xmlns:r="http://schemas.openxmlformats.org/officeDocument/2006/relationships" r:embed="rId1"/>
        <a:srcRect l="19768" t="7363" r="19912" b="12211"/>
        <a:stretch/>
      </xdr:blipFill>
      <xdr:spPr>
        <a:xfrm>
          <a:off x="219074" y="25679400"/>
          <a:ext cx="4010025" cy="3124199"/>
        </a:xfrm>
        <a:prstGeom prst="rect">
          <a:avLst/>
        </a:prstGeom>
      </xdr:spPr>
    </xdr:pic>
    <xdr:clientData/>
  </xdr:twoCellAnchor>
  <xdr:twoCellAnchor editAs="oneCell">
    <xdr:from>
      <xdr:col>1</xdr:col>
      <xdr:colOff>19051</xdr:colOff>
      <xdr:row>58</xdr:row>
      <xdr:rowOff>28575</xdr:rowOff>
    </xdr:from>
    <xdr:to>
      <xdr:col>4</xdr:col>
      <xdr:colOff>466725</xdr:colOff>
      <xdr:row>74</xdr:row>
      <xdr:rowOff>142875</xdr:rowOff>
    </xdr:to>
    <xdr:pic>
      <xdr:nvPicPr>
        <xdr:cNvPr id="3" name="2 Imagen"/>
        <xdr:cNvPicPr>
          <a:picLocks noChangeAspect="1"/>
        </xdr:cNvPicPr>
      </xdr:nvPicPr>
      <xdr:blipFill rotWithShape="1">
        <a:blip xmlns:r="http://schemas.openxmlformats.org/officeDocument/2006/relationships" r:embed="rId2"/>
        <a:srcRect l="19846" t="7917" r="19756" b="12489"/>
        <a:stretch/>
      </xdr:blipFill>
      <xdr:spPr>
        <a:xfrm>
          <a:off x="219076" y="22440900"/>
          <a:ext cx="4019549" cy="3162300"/>
        </a:xfrm>
        <a:prstGeom prst="rect">
          <a:avLst/>
        </a:prstGeom>
      </xdr:spPr>
    </xdr:pic>
    <xdr:clientData/>
  </xdr:twoCellAnchor>
  <xdr:twoCellAnchor editAs="oneCell">
    <xdr:from>
      <xdr:col>1</xdr:col>
      <xdr:colOff>27449</xdr:colOff>
      <xdr:row>75</xdr:row>
      <xdr:rowOff>28574</xdr:rowOff>
    </xdr:from>
    <xdr:to>
      <xdr:col>4</xdr:col>
      <xdr:colOff>447675</xdr:colOff>
      <xdr:row>91</xdr:row>
      <xdr:rowOff>161925</xdr:rowOff>
    </xdr:to>
    <xdr:pic>
      <xdr:nvPicPr>
        <xdr:cNvPr id="4" name="Imagen 25"/>
        <xdr:cNvPicPr>
          <a:picLocks noChangeAspect="1"/>
        </xdr:cNvPicPr>
      </xdr:nvPicPr>
      <xdr:blipFill>
        <a:blip xmlns:r="http://schemas.openxmlformats.org/officeDocument/2006/relationships" r:embed="rId3"/>
        <a:stretch>
          <a:fillRect/>
        </a:stretch>
      </xdr:blipFill>
      <xdr:spPr>
        <a:xfrm>
          <a:off x="227474" y="138731624"/>
          <a:ext cx="3992101" cy="3181351"/>
        </a:xfrm>
        <a:prstGeom prst="rect">
          <a:avLst/>
        </a:prstGeom>
      </xdr:spPr>
    </xdr:pic>
    <xdr:clientData/>
  </xdr:twoCellAnchor>
  <xdr:twoCellAnchor editAs="oneCell">
    <xdr:from>
      <xdr:col>1</xdr:col>
      <xdr:colOff>47626</xdr:colOff>
      <xdr:row>92</xdr:row>
      <xdr:rowOff>38101</xdr:rowOff>
    </xdr:from>
    <xdr:to>
      <xdr:col>4</xdr:col>
      <xdr:colOff>457200</xdr:colOff>
      <xdr:row>107</xdr:row>
      <xdr:rowOff>161925</xdr:rowOff>
    </xdr:to>
    <xdr:pic>
      <xdr:nvPicPr>
        <xdr:cNvPr id="6" name="5 Imagen"/>
        <xdr:cNvPicPr>
          <a:picLocks noChangeAspect="1"/>
        </xdr:cNvPicPr>
      </xdr:nvPicPr>
      <xdr:blipFill rotWithShape="1">
        <a:blip xmlns:r="http://schemas.openxmlformats.org/officeDocument/2006/relationships" r:embed="rId4"/>
        <a:srcRect l="9767" t="7501" r="10067" b="12628"/>
        <a:stretch/>
      </xdr:blipFill>
      <xdr:spPr>
        <a:xfrm>
          <a:off x="247651" y="22621876"/>
          <a:ext cx="3981449" cy="29813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Documents%20and%20Settings/lreyes/Mis%20documentos/Lorenia/2011/Correspondencia/Inversi&#243;n%20P&#250;blica/UABC%2020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22"/>
      <sheetName val="503"/>
      <sheetName val="461"/>
      <sheetName val="228"/>
      <sheetName val="160 (2)"/>
      <sheetName val="160"/>
      <sheetName val="46"/>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planea@uaq.mx"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FC108"/>
  <sheetViews>
    <sheetView showZeros="0" tabSelected="1" zoomScaleNormal="100" zoomScalePageLayoutView="200" workbookViewId="0">
      <selection activeCell="E5" sqref="E5"/>
    </sheetView>
  </sheetViews>
  <sheetFormatPr baseColWidth="10" defaultColWidth="11.42578125" defaultRowHeight="15" x14ac:dyDescent="0.25"/>
  <cols>
    <col min="1" max="1" width="3" style="101" customWidth="1"/>
    <col min="2" max="2" width="27.7109375" style="2" customWidth="1"/>
    <col min="3" max="3" width="12" style="2" customWidth="1"/>
    <col min="4" max="4" width="13.85546875" style="2" customWidth="1"/>
    <col min="5" max="5" width="7.5703125" style="2" bestFit="1" customWidth="1"/>
    <col min="6" max="6" width="14.140625" style="2" bestFit="1" customWidth="1"/>
    <col min="7" max="7" width="15.7109375" style="3" customWidth="1"/>
    <col min="8" max="8" width="2.140625" style="3" customWidth="1"/>
    <col min="9" max="9" width="3" style="3" customWidth="1"/>
    <col min="10" max="10" width="6.28515625" style="3" customWidth="1"/>
    <col min="11" max="11" width="10.7109375" style="3" customWidth="1"/>
    <col min="12" max="12" width="5.42578125" style="3" customWidth="1"/>
    <col min="13" max="14" width="7.7109375" style="3" customWidth="1"/>
    <col min="15" max="15" width="6.7109375" style="3" customWidth="1"/>
    <col min="16" max="16" width="8" style="3" customWidth="1"/>
    <col min="17" max="17" width="23.42578125" style="3" customWidth="1"/>
    <col min="18" max="18" width="6.7109375" style="3" customWidth="1"/>
    <col min="19" max="19" width="23" style="3" customWidth="1"/>
    <col min="20" max="20" width="6.7109375" style="3" customWidth="1"/>
    <col min="21" max="21" width="11.42578125" style="3" customWidth="1"/>
    <col min="22" max="22" width="9.28515625" style="3" bestFit="1" customWidth="1"/>
    <col min="23" max="23" width="7.42578125" style="3" customWidth="1"/>
    <col min="24" max="24" width="8.7109375" style="3" customWidth="1"/>
    <col min="25" max="25" width="7.5703125" style="3" bestFit="1" customWidth="1"/>
    <col min="26" max="26" width="7.7109375" style="3" bestFit="1" customWidth="1"/>
    <col min="27" max="27" width="5.7109375" style="3" bestFit="1" customWidth="1"/>
    <col min="28" max="28" width="8.140625" style="3" bestFit="1" customWidth="1"/>
    <col min="29" max="29" width="10.85546875" customWidth="1"/>
    <col min="30" max="30" width="11" style="7" bestFit="1" customWidth="1"/>
    <col min="31" max="31" width="11.7109375" style="7" bestFit="1" customWidth="1"/>
    <col min="32" max="32" width="11.140625" style="7" bestFit="1" customWidth="1"/>
    <col min="33" max="33" width="12" style="7" customWidth="1"/>
    <col min="34" max="34" width="10.28515625" style="7" customWidth="1"/>
    <col min="35" max="35" width="6.140625" style="7" bestFit="1" customWidth="1"/>
    <col min="36" max="36" width="9.140625" style="7" customWidth="1"/>
    <col min="37" max="37" width="11" style="102" customWidth="1"/>
    <col min="38" max="38" width="14.140625" style="3" customWidth="1"/>
    <col min="39" max="39" width="13.42578125" style="3" customWidth="1"/>
    <col min="40" max="40" width="13.140625" style="3" customWidth="1"/>
    <col min="41" max="41" width="9.42578125" style="3" bestFit="1" customWidth="1"/>
    <col min="42" max="42" width="6.42578125" style="3" bestFit="1" customWidth="1"/>
    <col min="43" max="43" width="5.140625" style="3" bestFit="1" customWidth="1"/>
    <col min="44" max="44" width="6.140625" style="3" bestFit="1" customWidth="1"/>
    <col min="45" max="45" width="7.140625" style="3" bestFit="1" customWidth="1"/>
    <col min="46" max="46" width="3" style="3" bestFit="1" customWidth="1"/>
    <col min="47" max="47" width="13.140625" style="3" bestFit="1" customWidth="1"/>
    <col min="48" max="48" width="4.42578125" style="3" bestFit="1" customWidth="1"/>
    <col min="49" max="49" width="7" style="3" bestFit="1" customWidth="1"/>
    <col min="50" max="50" width="4.42578125" style="3" bestFit="1" customWidth="1"/>
    <col min="51" max="51" width="3" style="3" bestFit="1" customWidth="1"/>
    <col min="52" max="52" width="4.42578125" style="3" bestFit="1" customWidth="1"/>
    <col min="53" max="53" width="5.7109375" style="3" bestFit="1" customWidth="1"/>
    <col min="54" max="54" width="4.42578125" style="3" bestFit="1" customWidth="1"/>
    <col min="55" max="55" width="5.7109375" style="3" bestFit="1" customWidth="1"/>
    <col min="56" max="56" width="4.42578125" style="3" bestFit="1" customWidth="1"/>
    <col min="57" max="57" width="3" style="3" bestFit="1" customWidth="1"/>
    <col min="58" max="58" width="4.42578125" style="3" bestFit="1" customWidth="1"/>
    <col min="59" max="59" width="5.7109375" style="3" bestFit="1" customWidth="1"/>
    <col min="60" max="60" width="4.42578125" style="3" bestFit="1" customWidth="1"/>
    <col min="61" max="61" width="3" style="3" bestFit="1" customWidth="1"/>
    <col min="62" max="62" width="4.42578125" style="3" bestFit="1" customWidth="1"/>
    <col min="63" max="63" width="3" style="3" bestFit="1" customWidth="1"/>
    <col min="64" max="64" width="4.42578125" style="3" bestFit="1" customWidth="1"/>
    <col min="65" max="65" width="3" style="3" bestFit="1" customWidth="1"/>
    <col min="66" max="66" width="4.42578125" style="3" bestFit="1" customWidth="1"/>
    <col min="67" max="67" width="3" style="3" bestFit="1" customWidth="1"/>
    <col min="68" max="68" width="4.42578125" style="3" bestFit="1" customWidth="1"/>
    <col min="69" max="69" width="4.85546875" style="3" bestFit="1" customWidth="1"/>
    <col min="70" max="70" width="4.42578125" style="3" bestFit="1" customWidth="1"/>
    <col min="71" max="71" width="4.85546875" style="3" bestFit="1" customWidth="1"/>
    <col min="72" max="72" width="4.42578125" style="3" bestFit="1" customWidth="1"/>
    <col min="73" max="73" width="5.7109375" style="3" bestFit="1" customWidth="1"/>
    <col min="74" max="74" width="4.42578125" style="3" bestFit="1" customWidth="1"/>
    <col min="75" max="75" width="5.7109375" style="3" bestFit="1" customWidth="1"/>
    <col min="76" max="76" width="4.42578125" style="3" bestFit="1" customWidth="1"/>
    <col min="77" max="77" width="5.7109375" style="3" bestFit="1" customWidth="1"/>
    <col min="78" max="78" width="4.42578125" style="3" bestFit="1" customWidth="1"/>
    <col min="79" max="79" width="5.7109375" style="3" bestFit="1" customWidth="1"/>
    <col min="80" max="80" width="10.140625" style="3" customWidth="1"/>
    <col min="81" max="81" width="6.140625" style="3" customWidth="1"/>
    <col min="82" max="82" width="8.7109375" style="3" customWidth="1"/>
    <col min="83" max="83" width="13.85546875" style="3" customWidth="1"/>
    <col min="84" max="84" width="4.42578125" style="3" bestFit="1" customWidth="1"/>
    <col min="85" max="85" width="3" style="3" bestFit="1" customWidth="1"/>
    <col min="86" max="86" width="4.42578125" style="3" bestFit="1" customWidth="1"/>
    <col min="87" max="87" width="3" style="3" bestFit="1" customWidth="1"/>
    <col min="88" max="88" width="4.42578125" style="3" bestFit="1" customWidth="1"/>
    <col min="89" max="89" width="3" style="3" bestFit="1" customWidth="1"/>
    <col min="90" max="90" width="4.42578125" style="3" bestFit="1" customWidth="1"/>
    <col min="91" max="91" width="3" style="3" bestFit="1" customWidth="1"/>
    <col min="92" max="92" width="4.42578125" style="3" bestFit="1" customWidth="1"/>
    <col min="93" max="93" width="3" style="3" bestFit="1" customWidth="1"/>
    <col min="94" max="94" width="4.42578125" style="3" bestFit="1" customWidth="1"/>
    <col min="95" max="95" width="3" style="3" bestFit="1" customWidth="1"/>
    <col min="96" max="96" width="4.42578125" style="3" bestFit="1" customWidth="1"/>
    <col min="97" max="97" width="3" style="3" bestFit="1" customWidth="1"/>
    <col min="98" max="98" width="4.42578125" style="3" bestFit="1" customWidth="1"/>
    <col min="99" max="99" width="3" style="3" bestFit="1" customWidth="1"/>
    <col min="100" max="100" width="4.42578125" style="3" bestFit="1" customWidth="1"/>
    <col min="101" max="101" width="3" style="3" bestFit="1" customWidth="1"/>
    <col min="102" max="102" width="4.42578125" style="3" bestFit="1" customWidth="1"/>
    <col min="103" max="103" width="3" style="3" bestFit="1" customWidth="1"/>
    <col min="104" max="104" width="4.42578125" style="3" bestFit="1" customWidth="1"/>
    <col min="105" max="105" width="3" style="3" bestFit="1" customWidth="1"/>
    <col min="106" max="106" width="4.42578125" style="3" bestFit="1" customWidth="1"/>
    <col min="107" max="107" width="3" style="3" bestFit="1" customWidth="1"/>
    <col min="108" max="108" width="4.42578125" style="3" bestFit="1" customWidth="1"/>
    <col min="109" max="109" width="3" style="3" bestFit="1" customWidth="1"/>
    <col min="110" max="110" width="4.42578125" style="3" bestFit="1" customWidth="1"/>
    <col min="111" max="111" width="3" style="3" bestFit="1" customWidth="1"/>
    <col min="112" max="112" width="4.42578125" style="3" bestFit="1" customWidth="1"/>
    <col min="113" max="113" width="3" style="3" bestFit="1" customWidth="1"/>
    <col min="114" max="114" width="4.42578125" style="3" bestFit="1" customWidth="1"/>
    <col min="115" max="115" width="3" style="3" bestFit="1" customWidth="1"/>
    <col min="116" max="116" width="8.28515625" style="3" bestFit="1" customWidth="1"/>
    <col min="117" max="117" width="4.42578125" style="3" bestFit="1" customWidth="1"/>
    <col min="118" max="118" width="3" style="3" bestFit="1" customWidth="1"/>
    <col min="119" max="119" width="13.140625" style="3" bestFit="1" customWidth="1"/>
    <col min="120" max="120" width="4.42578125" style="3" bestFit="1" customWidth="1"/>
    <col min="121" max="121" width="3" style="3" bestFit="1" customWidth="1"/>
    <col min="122" max="122" width="4.42578125" style="3" bestFit="1" customWidth="1"/>
    <col min="123" max="123" width="3" style="3" bestFit="1" customWidth="1"/>
    <col min="124" max="124" width="4.42578125" style="3" bestFit="1" customWidth="1"/>
    <col min="125" max="125" width="3" style="3" bestFit="1" customWidth="1"/>
    <col min="126" max="126" width="4.42578125" style="3" bestFit="1" customWidth="1"/>
    <col min="127" max="127" width="3" style="3" bestFit="1" customWidth="1"/>
    <col min="128" max="128" width="4.42578125" style="3" bestFit="1" customWidth="1"/>
    <col min="129" max="129" width="3" style="3" bestFit="1" customWidth="1"/>
    <col min="130" max="130" width="4.42578125" style="3" bestFit="1" customWidth="1"/>
    <col min="131" max="131" width="3" style="3" bestFit="1" customWidth="1"/>
    <col min="132" max="132" width="4.42578125" style="3" bestFit="1" customWidth="1"/>
    <col min="133" max="133" width="3" style="3" bestFit="1" customWidth="1"/>
    <col min="134" max="134" width="4.42578125" style="3" bestFit="1" customWidth="1"/>
    <col min="135" max="135" width="3" style="3" bestFit="1" customWidth="1"/>
    <col min="136" max="136" width="4.42578125" style="3" bestFit="1" customWidth="1"/>
    <col min="137" max="137" width="3" style="3" bestFit="1" customWidth="1"/>
    <col min="138" max="138" width="4.42578125" style="3" bestFit="1" customWidth="1"/>
    <col min="139" max="139" width="3" style="3" bestFit="1" customWidth="1"/>
    <col min="140" max="140" width="4.42578125" style="3" bestFit="1" customWidth="1"/>
    <col min="141" max="141" width="3" style="3" bestFit="1" customWidth="1"/>
    <col min="142" max="142" width="4.42578125" style="3" bestFit="1" customWidth="1"/>
    <col min="143" max="143" width="3" style="3" bestFit="1" customWidth="1"/>
    <col min="144" max="144" width="4.42578125" style="3" bestFit="1" customWidth="1"/>
    <col min="145" max="145" width="3" style="3" bestFit="1" customWidth="1"/>
    <col min="146" max="146" width="4.42578125" style="3" bestFit="1" customWidth="1"/>
    <col min="147" max="147" width="3" style="3" bestFit="1" customWidth="1"/>
    <col min="148" max="148" width="4.42578125" style="3" bestFit="1" customWidth="1"/>
    <col min="149" max="149" width="3" style="3" bestFit="1" customWidth="1"/>
    <col min="150" max="150" width="4.42578125" style="3" bestFit="1" customWidth="1"/>
    <col min="151" max="151" width="3" style="3" bestFit="1" customWidth="1"/>
    <col min="152" max="152" width="8.28515625" style="3" bestFit="1" customWidth="1"/>
    <col min="153" max="153" width="4.42578125" style="103" bestFit="1" customWidth="1"/>
    <col min="154" max="154" width="3" style="103" bestFit="1" customWidth="1"/>
    <col min="155" max="155" width="10" style="3" customWidth="1"/>
    <col min="156" max="156" width="42.28515625" customWidth="1"/>
    <col min="157" max="159" width="11.42578125" customWidth="1"/>
    <col min="160" max="160" width="11.42578125" style="2" customWidth="1"/>
    <col min="161" max="16384" width="11.42578125" style="2"/>
  </cols>
  <sheetData>
    <row r="1" spans="1:156" s="9" customFormat="1" ht="12.75" x14ac:dyDescent="0.2">
      <c r="A1" s="1"/>
      <c r="B1" s="2"/>
      <c r="C1" s="2"/>
      <c r="D1" s="2"/>
      <c r="E1" s="2"/>
      <c r="F1" s="2"/>
      <c r="G1" s="3"/>
      <c r="H1" s="3"/>
      <c r="I1" s="3"/>
      <c r="J1" s="4"/>
      <c r="K1" s="3"/>
      <c r="L1" s="3"/>
      <c r="M1" s="3"/>
      <c r="N1" s="3"/>
      <c r="O1" s="3"/>
      <c r="P1" s="3"/>
      <c r="Q1" s="3"/>
      <c r="R1" s="3"/>
      <c r="S1" s="3"/>
      <c r="T1" s="3"/>
      <c r="U1" s="3"/>
      <c r="V1" s="3"/>
      <c r="W1" s="3"/>
      <c r="X1" s="5"/>
      <c r="Y1" s="6"/>
      <c r="Z1" s="6"/>
      <c r="AA1" s="6"/>
      <c r="AB1" s="7"/>
      <c r="AC1" s="7"/>
      <c r="AD1" s="8"/>
      <c r="AE1" s="7"/>
      <c r="AF1" s="7"/>
      <c r="AG1" s="7"/>
      <c r="AH1" s="7"/>
      <c r="AI1" s="7"/>
      <c r="AJ1" s="7"/>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row>
    <row r="2" spans="1:156" s="9" customFormat="1" ht="12.75" x14ac:dyDescent="0.2">
      <c r="A2" s="1"/>
      <c r="B2" s="10" t="s">
        <v>0</v>
      </c>
      <c r="C2" s="10"/>
      <c r="D2" s="10"/>
      <c r="E2" s="10"/>
      <c r="F2" s="10"/>
      <c r="G2" s="10"/>
      <c r="H2" s="10"/>
      <c r="I2" s="10"/>
      <c r="J2" s="11"/>
      <c r="K2" s="10"/>
      <c r="L2" s="10"/>
      <c r="M2" s="10"/>
      <c r="N2" s="10"/>
      <c r="O2" s="10"/>
      <c r="P2" s="10"/>
      <c r="Q2" s="10"/>
      <c r="R2" s="10"/>
      <c r="S2" s="10"/>
      <c r="T2" s="10"/>
      <c r="U2" s="10"/>
      <c r="V2" s="10"/>
      <c r="W2" s="10"/>
      <c r="X2" s="10"/>
      <c r="Y2" s="12"/>
      <c r="Z2" s="12"/>
      <c r="AA2" s="12"/>
      <c r="AB2" s="13"/>
      <c r="AC2" s="14"/>
      <c r="AD2" s="15"/>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5"/>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row>
    <row r="3" spans="1:156" s="9" customFormat="1" ht="12.75" x14ac:dyDescent="0.2">
      <c r="A3" s="1"/>
      <c r="B3" s="16" t="s">
        <v>1</v>
      </c>
      <c r="C3" s="16"/>
      <c r="D3" s="16"/>
      <c r="E3" s="16"/>
      <c r="F3" s="16"/>
      <c r="G3" s="16"/>
      <c r="H3" s="16"/>
      <c r="I3" s="16"/>
      <c r="J3" s="11"/>
      <c r="K3" s="16"/>
      <c r="L3" s="16"/>
      <c r="M3" s="16"/>
      <c r="N3" s="16"/>
      <c r="O3" s="16"/>
      <c r="P3" s="16"/>
      <c r="Q3" s="16"/>
      <c r="R3" s="16"/>
      <c r="S3" s="16"/>
      <c r="T3" s="16"/>
      <c r="U3" s="16"/>
      <c r="V3" s="16"/>
      <c r="W3" s="16"/>
      <c r="X3" s="16"/>
      <c r="Y3" s="12"/>
      <c r="Z3" s="12"/>
      <c r="AA3" s="12"/>
      <c r="AB3" s="13"/>
      <c r="AC3" s="14"/>
      <c r="AD3" s="17"/>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8"/>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row>
    <row r="4" spans="1:156" s="9" customFormat="1" ht="12.75" x14ac:dyDescent="0.2">
      <c r="A4" s="1"/>
      <c r="B4" s="16" t="s">
        <v>2</v>
      </c>
      <c r="C4" s="16"/>
      <c r="D4" s="16"/>
      <c r="E4" s="16"/>
      <c r="F4" s="16"/>
      <c r="G4" s="16"/>
      <c r="H4" s="16"/>
      <c r="I4" s="16"/>
      <c r="J4" s="11"/>
      <c r="K4" s="16"/>
      <c r="L4" s="16"/>
      <c r="M4" s="16"/>
      <c r="N4" s="16"/>
      <c r="O4" s="16"/>
      <c r="P4" s="16"/>
      <c r="Q4" s="16"/>
      <c r="R4" s="16"/>
      <c r="S4" s="16"/>
      <c r="T4" s="16"/>
      <c r="U4" s="16"/>
      <c r="V4" s="16"/>
      <c r="W4" s="16"/>
      <c r="X4" s="16"/>
      <c r="Y4" s="12"/>
      <c r="Z4" s="12"/>
      <c r="AA4" s="12"/>
      <c r="AB4" s="13"/>
      <c r="AC4" s="14"/>
      <c r="AD4" s="17"/>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8"/>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row>
    <row r="5" spans="1:156" s="9" customFormat="1" ht="12.75" x14ac:dyDescent="0.2">
      <c r="A5" s="1"/>
      <c r="B5" s="16"/>
      <c r="C5" s="16"/>
      <c r="D5" s="16"/>
      <c r="E5" s="16"/>
      <c r="F5" s="16"/>
      <c r="G5" s="16"/>
      <c r="H5" s="16"/>
      <c r="I5" s="16"/>
      <c r="J5" s="11"/>
      <c r="K5" s="16"/>
      <c r="L5" s="16"/>
      <c r="M5" s="16"/>
      <c r="N5" s="16"/>
      <c r="O5" s="16"/>
      <c r="P5" s="16"/>
      <c r="Q5" s="19"/>
      <c r="R5" s="16"/>
      <c r="S5" s="16"/>
      <c r="T5" s="16"/>
      <c r="U5" s="16"/>
      <c r="V5" s="16"/>
      <c r="W5" s="16"/>
      <c r="X5" s="16"/>
      <c r="Y5" s="12"/>
      <c r="Z5" s="12"/>
      <c r="AA5" s="12"/>
      <c r="AB5" s="13"/>
      <c r="AC5" s="14"/>
      <c r="AD5" s="17"/>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8"/>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row>
    <row r="6" spans="1:156" s="9" customFormat="1" ht="12.75" x14ac:dyDescent="0.2">
      <c r="A6" s="1"/>
      <c r="B6" s="16" t="s">
        <v>3</v>
      </c>
      <c r="C6" s="16"/>
      <c r="D6" s="16"/>
      <c r="E6" s="16"/>
      <c r="F6" s="16"/>
      <c r="G6" s="16"/>
      <c r="H6" s="16"/>
      <c r="I6" s="16"/>
      <c r="J6" s="11"/>
      <c r="K6" s="16"/>
      <c r="L6" s="16"/>
      <c r="M6" s="16"/>
      <c r="N6" s="16"/>
      <c r="O6" s="16"/>
      <c r="P6" s="16"/>
      <c r="Q6" s="16"/>
      <c r="R6" s="16"/>
      <c r="S6" s="16"/>
      <c r="T6" s="16"/>
      <c r="U6" s="16"/>
      <c r="V6" s="16"/>
      <c r="W6" s="16"/>
      <c r="X6" s="16"/>
      <c r="Y6" s="12"/>
      <c r="Z6" s="12"/>
      <c r="AA6" s="12"/>
      <c r="AB6" s="13"/>
      <c r="AC6" s="14"/>
      <c r="AD6" s="17"/>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8"/>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row>
    <row r="7" spans="1:156" s="9" customFormat="1" ht="12.75" x14ac:dyDescent="0.2">
      <c r="A7" s="1"/>
      <c r="B7" s="10" t="s">
        <v>184</v>
      </c>
      <c r="C7" s="16"/>
      <c r="D7" s="16"/>
      <c r="E7" s="16"/>
      <c r="F7" s="16"/>
      <c r="G7" s="16"/>
      <c r="H7" s="16"/>
      <c r="I7" s="16"/>
      <c r="J7" s="11"/>
      <c r="K7" s="16"/>
      <c r="L7" s="16"/>
      <c r="M7" s="16"/>
      <c r="N7" s="16"/>
      <c r="O7" s="16"/>
      <c r="P7" s="16"/>
      <c r="Q7" s="16"/>
      <c r="R7" s="16"/>
      <c r="S7" s="16"/>
      <c r="T7" s="16"/>
      <c r="U7" s="16"/>
      <c r="V7" s="16"/>
      <c r="W7" s="16"/>
      <c r="X7" s="16"/>
      <c r="Y7" s="12"/>
      <c r="Z7" s="12"/>
      <c r="AA7" s="12"/>
      <c r="AB7" s="13"/>
      <c r="AC7" s="14"/>
      <c r="AD7" s="17"/>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8"/>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row>
    <row r="8" spans="1:156" s="9" customFormat="1" ht="26.25" customHeight="1" x14ac:dyDescent="0.2">
      <c r="A8" s="1"/>
      <c r="B8" s="20" t="s">
        <v>4</v>
      </c>
      <c r="C8" s="159" t="s">
        <v>5</v>
      </c>
      <c r="D8" s="159"/>
      <c r="E8" s="159"/>
      <c r="F8" s="159"/>
      <c r="G8" s="159"/>
      <c r="H8" s="160" t="s">
        <v>6</v>
      </c>
      <c r="I8" s="161"/>
      <c r="J8" s="161"/>
      <c r="K8" s="161"/>
      <c r="L8" s="161"/>
      <c r="M8" s="161"/>
      <c r="N8" s="161"/>
      <c r="O8" s="161"/>
      <c r="P8" s="162"/>
      <c r="Q8" s="163" t="s">
        <v>7</v>
      </c>
      <c r="R8" s="163"/>
      <c r="S8" s="163"/>
      <c r="T8" s="163"/>
      <c r="U8" s="163"/>
      <c r="V8" s="21"/>
      <c r="W8" s="21"/>
      <c r="X8" s="21"/>
      <c r="Y8" s="21"/>
      <c r="Z8" s="6"/>
      <c r="AA8" s="6"/>
      <c r="AB8" s="7"/>
      <c r="AC8" s="22"/>
      <c r="AD8" s="8"/>
      <c r="AE8" s="7"/>
      <c r="AF8" s="7"/>
      <c r="AG8" s="7"/>
      <c r="AH8" s="7"/>
      <c r="AI8" s="7"/>
      <c r="AJ8" s="7"/>
      <c r="AK8" s="23"/>
      <c r="AL8" s="23"/>
      <c r="AM8" s="23"/>
      <c r="AN8" s="24"/>
      <c r="AO8" s="24"/>
      <c r="AP8" s="5"/>
      <c r="AQ8" s="5"/>
      <c r="AR8" s="5"/>
      <c r="AS8" s="5"/>
      <c r="AT8" s="3"/>
      <c r="AU8" s="3"/>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3"/>
      <c r="CC8" s="3"/>
      <c r="CD8" s="3"/>
      <c r="CE8" s="3"/>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3"/>
      <c r="DM8" s="3"/>
      <c r="DN8" s="3"/>
      <c r="DO8" s="3"/>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3"/>
      <c r="EW8" s="3"/>
      <c r="EX8" s="3"/>
      <c r="EY8" s="3"/>
    </row>
    <row r="9" spans="1:156" s="9" customFormat="1" ht="14.25" x14ac:dyDescent="0.2">
      <c r="A9" s="25"/>
      <c r="B9" s="26" t="s">
        <v>8</v>
      </c>
      <c r="C9" s="159" t="s">
        <v>9</v>
      </c>
      <c r="D9" s="159"/>
      <c r="E9" s="159"/>
      <c r="F9" s="159"/>
      <c r="G9" s="159"/>
      <c r="H9" s="164" t="s">
        <v>162</v>
      </c>
      <c r="I9" s="165"/>
      <c r="J9" s="165"/>
      <c r="K9" s="165"/>
      <c r="L9" s="165"/>
      <c r="M9" s="165"/>
      <c r="N9" s="165"/>
      <c r="O9" s="165"/>
      <c r="P9" s="166"/>
      <c r="Q9" s="167" t="s">
        <v>164</v>
      </c>
      <c r="R9" s="167"/>
      <c r="S9" s="167"/>
      <c r="T9" s="167"/>
      <c r="U9" s="167"/>
      <c r="V9" s="21"/>
      <c r="W9" s="21"/>
      <c r="X9" s="21"/>
      <c r="Y9" s="21"/>
      <c r="Z9" s="25"/>
      <c r="AA9" s="25"/>
      <c r="AB9" s="27"/>
      <c r="AC9" s="7"/>
      <c r="AD9" s="28"/>
      <c r="AE9" s="29"/>
      <c r="AF9" s="29"/>
      <c r="AG9" s="29"/>
      <c r="AH9" s="29"/>
      <c r="AI9" s="29"/>
      <c r="AJ9" s="29"/>
      <c r="AK9" s="23"/>
      <c r="AL9" s="23"/>
      <c r="AM9" s="23"/>
      <c r="AN9" s="24"/>
      <c r="AO9" s="24"/>
      <c r="AP9" s="30"/>
      <c r="AQ9" s="30"/>
      <c r="AR9" s="30"/>
      <c r="AS9" s="30"/>
      <c r="AT9" s="29"/>
      <c r="AU9" s="29"/>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29"/>
      <c r="CC9" s="31"/>
      <c r="CD9" s="29"/>
      <c r="CE9" s="29"/>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29"/>
      <c r="DM9" s="29"/>
      <c r="DN9" s="29"/>
      <c r="DO9" s="29"/>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29"/>
      <c r="EW9" s="29"/>
      <c r="EX9" s="29"/>
      <c r="EY9" s="29"/>
    </row>
    <row r="10" spans="1:156" s="9" customFormat="1" ht="25.5" x14ac:dyDescent="0.2">
      <c r="A10" s="25"/>
      <c r="B10" s="32" t="s">
        <v>10</v>
      </c>
      <c r="C10" s="159" t="s">
        <v>11</v>
      </c>
      <c r="D10" s="159"/>
      <c r="E10" s="159"/>
      <c r="F10" s="159"/>
      <c r="G10" s="159"/>
      <c r="H10" s="164" t="s">
        <v>12</v>
      </c>
      <c r="I10" s="165"/>
      <c r="J10" s="165"/>
      <c r="K10" s="165"/>
      <c r="L10" s="165"/>
      <c r="M10" s="165"/>
      <c r="N10" s="165"/>
      <c r="O10" s="165"/>
      <c r="P10" s="166"/>
      <c r="Q10" s="177" t="s">
        <v>165</v>
      </c>
      <c r="R10" s="178"/>
      <c r="S10" s="178"/>
      <c r="T10" s="178"/>
      <c r="U10" s="179"/>
      <c r="V10" s="21"/>
      <c r="W10" s="21"/>
      <c r="X10" s="21"/>
      <c r="Y10" s="21"/>
      <c r="Z10" s="25"/>
      <c r="AA10" s="25"/>
      <c r="AB10" s="27"/>
      <c r="AC10" s="7"/>
      <c r="AD10" s="28"/>
      <c r="AE10" s="29"/>
      <c r="AF10" s="29"/>
      <c r="AG10" s="29"/>
      <c r="AH10" s="29"/>
      <c r="AI10" s="29"/>
      <c r="AJ10" s="29"/>
      <c r="AK10" s="23"/>
      <c r="AL10" s="23"/>
      <c r="AM10" s="23"/>
      <c r="AN10" s="29"/>
      <c r="AO10" s="29"/>
      <c r="AP10" s="30"/>
      <c r="AQ10" s="30"/>
      <c r="AR10" s="30"/>
      <c r="AS10" s="30"/>
      <c r="AT10" s="29"/>
      <c r="AU10" s="29"/>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29"/>
      <c r="CC10" s="31"/>
      <c r="CD10" s="29"/>
      <c r="CE10" s="29"/>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29"/>
      <c r="DM10" s="29"/>
      <c r="DN10" s="29"/>
      <c r="DO10" s="29"/>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29"/>
      <c r="EW10" s="29"/>
      <c r="EX10" s="29"/>
      <c r="EY10" s="29"/>
    </row>
    <row r="11" spans="1:156" s="9" customFormat="1" ht="14.25" x14ac:dyDescent="0.2">
      <c r="A11" s="1"/>
      <c r="B11" s="34" t="s">
        <v>13</v>
      </c>
      <c r="C11" s="159" t="s">
        <v>14</v>
      </c>
      <c r="D11" s="159"/>
      <c r="E11" s="159"/>
      <c r="F11" s="159"/>
      <c r="G11" s="159"/>
      <c r="H11" s="177" t="s">
        <v>15</v>
      </c>
      <c r="I11" s="178"/>
      <c r="J11" s="178"/>
      <c r="K11" s="178"/>
      <c r="L11" s="179"/>
      <c r="M11" s="177" t="s">
        <v>16</v>
      </c>
      <c r="N11" s="178"/>
      <c r="O11" s="178"/>
      <c r="P11" s="179"/>
      <c r="Q11" s="177" t="s">
        <v>17</v>
      </c>
      <c r="R11" s="178"/>
      <c r="S11" s="178"/>
      <c r="T11" s="178"/>
      <c r="U11" s="179"/>
      <c r="V11" s="21"/>
      <c r="W11" s="21"/>
      <c r="X11" s="21"/>
      <c r="Y11" s="21"/>
      <c r="Z11" s="25"/>
      <c r="AA11" s="25"/>
      <c r="AB11" s="27"/>
      <c r="AC11" s="27"/>
      <c r="AD11" s="28"/>
      <c r="AE11" s="29"/>
      <c r="AF11" s="29"/>
      <c r="AG11" s="29"/>
      <c r="AH11" s="29"/>
      <c r="AI11" s="29"/>
      <c r="AJ11" s="29"/>
      <c r="AK11" s="29"/>
      <c r="AL11" s="29"/>
      <c r="AM11" s="25"/>
      <c r="AN11" s="29"/>
      <c r="AO11" s="29"/>
      <c r="AP11" s="29"/>
      <c r="AQ11" s="29"/>
      <c r="AR11" s="29"/>
      <c r="AS11" s="29"/>
      <c r="AT11" s="35"/>
      <c r="AU11" s="35"/>
      <c r="AV11" s="29"/>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35"/>
      <c r="CC11" s="36"/>
      <c r="CD11" s="35"/>
      <c r="CE11" s="35"/>
      <c r="CF11" s="29"/>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35"/>
      <c r="DM11" s="35"/>
      <c r="DN11" s="35"/>
      <c r="DO11" s="35"/>
      <c r="DP11" s="29"/>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35"/>
      <c r="EW11" s="35"/>
      <c r="EX11" s="35"/>
      <c r="EY11" s="35"/>
    </row>
    <row r="12" spans="1:156" s="9" customFormat="1" ht="14.25" x14ac:dyDescent="0.2">
      <c r="A12" s="1"/>
      <c r="B12" s="37" t="s">
        <v>18</v>
      </c>
      <c r="C12" s="159" t="s">
        <v>19</v>
      </c>
      <c r="D12" s="159"/>
      <c r="E12" s="159"/>
      <c r="F12" s="159"/>
      <c r="G12" s="159"/>
      <c r="H12" s="168" t="s">
        <v>20</v>
      </c>
      <c r="I12" s="169"/>
      <c r="J12" s="169"/>
      <c r="K12" s="169"/>
      <c r="L12" s="170"/>
      <c r="M12" s="171" t="s">
        <v>163</v>
      </c>
      <c r="N12" s="172"/>
      <c r="O12" s="172"/>
      <c r="P12" s="173"/>
      <c r="Q12" s="168" t="s">
        <v>174</v>
      </c>
      <c r="R12" s="169"/>
      <c r="S12" s="169"/>
      <c r="T12" s="169"/>
      <c r="U12" s="170"/>
      <c r="V12" s="21"/>
      <c r="W12" s="21"/>
      <c r="X12" s="21"/>
      <c r="Y12" s="21"/>
      <c r="Z12" s="38"/>
      <c r="AA12" s="38"/>
      <c r="AB12" s="39"/>
      <c r="AC12" s="39"/>
      <c r="AD12" s="40"/>
      <c r="AE12" s="38"/>
      <c r="AF12" s="38"/>
      <c r="AG12" s="38"/>
      <c r="AH12" s="38"/>
      <c r="AI12" s="38"/>
      <c r="AJ12" s="38"/>
      <c r="AK12" s="41"/>
      <c r="AL12" s="41"/>
      <c r="AM12" s="41"/>
      <c r="AN12" s="41"/>
      <c r="AO12" s="41"/>
      <c r="AP12" s="41"/>
      <c r="AQ12" s="41"/>
      <c r="AR12" s="41"/>
      <c r="AS12" s="41"/>
      <c r="AT12" s="35"/>
      <c r="AU12" s="35"/>
      <c r="AV12" s="41"/>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35"/>
      <c r="CC12" s="36"/>
      <c r="CD12" s="35"/>
      <c r="CE12" s="35"/>
      <c r="CF12" s="41"/>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35"/>
      <c r="DM12" s="35"/>
      <c r="DN12" s="35"/>
      <c r="DO12" s="35"/>
      <c r="DP12" s="41"/>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35"/>
      <c r="EW12" s="35"/>
      <c r="EX12" s="35"/>
      <c r="EY12" s="35"/>
    </row>
    <row r="13" spans="1:156" s="9" customFormat="1" ht="12.75" x14ac:dyDescent="0.2">
      <c r="A13" s="1"/>
      <c r="B13" s="34" t="s">
        <v>21</v>
      </c>
      <c r="C13" s="43"/>
      <c r="D13" s="43"/>
      <c r="E13" s="43"/>
      <c r="F13" s="43"/>
      <c r="G13" s="44"/>
      <c r="H13" s="45"/>
      <c r="I13" s="45"/>
      <c r="J13" s="46"/>
      <c r="K13" s="45"/>
      <c r="L13" s="45"/>
      <c r="M13" s="45"/>
      <c r="N13" s="45"/>
      <c r="O13" s="45"/>
      <c r="P13" s="45"/>
      <c r="Q13" s="45"/>
      <c r="R13" s="45"/>
      <c r="S13" s="45"/>
      <c r="T13" s="47"/>
      <c r="U13" s="48"/>
      <c r="V13" s="48"/>
      <c r="W13" s="48"/>
      <c r="X13" s="48"/>
      <c r="Y13" s="38"/>
      <c r="Z13" s="38"/>
      <c r="AA13" s="38"/>
      <c r="AB13" s="39"/>
      <c r="AC13" s="39"/>
      <c r="AD13" s="40"/>
      <c r="AE13" s="38"/>
      <c r="AF13" s="38"/>
      <c r="AG13" s="38"/>
      <c r="AH13" s="38"/>
      <c r="AI13" s="38"/>
      <c r="AJ13" s="38"/>
      <c r="AK13" s="41"/>
      <c r="AL13" s="41"/>
      <c r="AM13" s="41"/>
      <c r="AN13" s="41"/>
      <c r="AO13" s="41"/>
      <c r="AP13" s="41"/>
      <c r="AQ13" s="41"/>
      <c r="AR13" s="41"/>
      <c r="AS13" s="41"/>
      <c r="AT13" s="35"/>
      <c r="AU13" s="35"/>
      <c r="AV13" s="41"/>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35"/>
      <c r="CC13" s="36"/>
      <c r="CD13" s="35"/>
      <c r="CE13" s="35"/>
      <c r="CF13" s="41"/>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35"/>
      <c r="DM13" s="35"/>
      <c r="DN13" s="35"/>
      <c r="DO13" s="35"/>
      <c r="DP13" s="41"/>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35"/>
      <c r="EW13" s="35"/>
      <c r="EX13" s="35"/>
      <c r="EY13" s="35"/>
    </row>
    <row r="14" spans="1:156" s="9" customFormat="1" ht="12.75" x14ac:dyDescent="0.2">
      <c r="A14" s="38"/>
      <c r="B14" s="49" t="s">
        <v>22</v>
      </c>
      <c r="C14" s="2"/>
      <c r="D14" s="2"/>
      <c r="E14" s="2"/>
      <c r="F14" s="2"/>
      <c r="G14" s="36"/>
      <c r="H14" s="50"/>
      <c r="I14" s="50"/>
      <c r="J14" s="51"/>
      <c r="K14" s="50"/>
      <c r="L14" s="50"/>
      <c r="M14" s="50"/>
      <c r="N14" s="50"/>
      <c r="O14" s="50"/>
      <c r="P14" s="50"/>
      <c r="Q14" s="50"/>
      <c r="R14" s="50"/>
      <c r="S14" s="50"/>
      <c r="T14" s="50"/>
      <c r="U14" s="50"/>
      <c r="V14" s="50"/>
      <c r="W14" s="50"/>
      <c r="X14" s="50"/>
      <c r="Y14" s="52"/>
      <c r="Z14" s="52"/>
      <c r="AA14" s="52"/>
      <c r="AB14" s="22"/>
      <c r="AC14" s="39"/>
      <c r="AD14" s="53"/>
      <c r="AE14" s="54"/>
      <c r="AF14" s="54"/>
      <c r="AG14" s="54"/>
      <c r="AH14" s="54"/>
      <c r="AI14" s="54"/>
      <c r="AJ14" s="54"/>
      <c r="AK14" s="50"/>
      <c r="AL14" s="50"/>
      <c r="AM14" s="50"/>
      <c r="AN14" s="50"/>
      <c r="AO14" s="50"/>
      <c r="AP14" s="50"/>
      <c r="AQ14" s="50"/>
      <c r="AR14" s="50"/>
      <c r="AS14" s="50"/>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K14" s="36"/>
      <c r="EL14" s="36"/>
      <c r="EM14" s="36"/>
      <c r="EN14" s="36"/>
      <c r="EO14" s="36"/>
      <c r="EP14" s="36"/>
      <c r="EQ14" s="36"/>
      <c r="ER14" s="36"/>
      <c r="ES14" s="36"/>
      <c r="ET14" s="36"/>
      <c r="EU14" s="36"/>
      <c r="EV14" s="36"/>
      <c r="EW14" s="36"/>
      <c r="EX14" s="36"/>
      <c r="EY14" s="36"/>
    </row>
    <row r="15" spans="1:156" s="57" customFormat="1" ht="24.75" customHeight="1" x14ac:dyDescent="0.25">
      <c r="A15" s="174" t="s">
        <v>23</v>
      </c>
      <c r="B15" s="176" t="s">
        <v>24</v>
      </c>
      <c r="C15" s="176"/>
      <c r="D15" s="176"/>
      <c r="E15" s="176"/>
      <c r="F15" s="176"/>
      <c r="G15" s="176"/>
      <c r="H15" s="157" t="s">
        <v>25</v>
      </c>
      <c r="I15" s="157"/>
      <c r="J15" s="157"/>
      <c r="K15" s="157"/>
      <c r="L15" s="157"/>
      <c r="M15" s="157"/>
      <c r="N15" s="157"/>
      <c r="O15" s="157"/>
      <c r="P15" s="157"/>
      <c r="Q15" s="157"/>
      <c r="R15" s="157"/>
      <c r="S15" s="157"/>
      <c r="T15" s="157"/>
      <c r="U15" s="157"/>
      <c r="V15" s="55"/>
      <c r="W15" s="55"/>
      <c r="X15" s="56"/>
      <c r="Y15" s="155" t="s">
        <v>26</v>
      </c>
      <c r="Z15" s="155"/>
      <c r="AA15" s="155"/>
      <c r="AB15" s="155"/>
      <c r="AC15" s="155" t="s">
        <v>27</v>
      </c>
      <c r="AD15" s="155" t="s">
        <v>28</v>
      </c>
      <c r="AE15" s="155"/>
      <c r="AF15" s="155"/>
      <c r="AG15" s="155"/>
      <c r="AH15" s="157" t="s">
        <v>29</v>
      </c>
      <c r="AI15" s="157"/>
      <c r="AJ15" s="157"/>
      <c r="AK15" s="157"/>
      <c r="AL15" s="157"/>
      <c r="AM15" s="157"/>
      <c r="AN15" s="157"/>
      <c r="AO15" s="157"/>
      <c r="AP15" s="157"/>
      <c r="AQ15" s="188" t="s">
        <v>30</v>
      </c>
      <c r="AR15" s="188"/>
      <c r="AS15" s="188"/>
      <c r="AT15" s="157" t="s">
        <v>31</v>
      </c>
      <c r="AU15" s="157"/>
      <c r="AV15" s="157" t="s">
        <v>32</v>
      </c>
      <c r="AW15" s="157"/>
      <c r="AX15" s="157"/>
      <c r="AY15" s="157"/>
      <c r="AZ15" s="157"/>
      <c r="BA15" s="157"/>
      <c r="BB15" s="157"/>
      <c r="BC15" s="157"/>
      <c r="BD15" s="157"/>
      <c r="BE15" s="157"/>
      <c r="BF15" s="157"/>
      <c r="BG15" s="157"/>
      <c r="BH15" s="157"/>
      <c r="BI15" s="157"/>
      <c r="BJ15" s="157"/>
      <c r="BK15" s="157"/>
      <c r="BL15" s="157"/>
      <c r="BM15" s="157"/>
      <c r="BN15" s="157"/>
      <c r="BO15" s="157"/>
      <c r="BP15" s="157"/>
      <c r="BQ15" s="157"/>
      <c r="BR15" s="157"/>
      <c r="BS15" s="157"/>
      <c r="BT15" s="157"/>
      <c r="BU15" s="157"/>
      <c r="BV15" s="157"/>
      <c r="BW15" s="157"/>
      <c r="BX15" s="157"/>
      <c r="BY15" s="157"/>
      <c r="BZ15" s="157"/>
      <c r="CA15" s="157"/>
      <c r="CB15" s="157"/>
      <c r="CC15" s="157"/>
      <c r="CD15" s="157"/>
      <c r="CE15" s="157"/>
      <c r="CF15" s="157" t="s">
        <v>33</v>
      </c>
      <c r="CG15" s="157"/>
      <c r="CH15" s="157"/>
      <c r="CI15" s="157"/>
      <c r="CJ15" s="157"/>
      <c r="CK15" s="157"/>
      <c r="CL15" s="157"/>
      <c r="CM15" s="157"/>
      <c r="CN15" s="157"/>
      <c r="CO15" s="157"/>
      <c r="CP15" s="157"/>
      <c r="CQ15" s="157"/>
      <c r="CR15" s="157"/>
      <c r="CS15" s="157"/>
      <c r="CT15" s="157"/>
      <c r="CU15" s="157"/>
      <c r="CV15" s="157"/>
      <c r="CW15" s="157"/>
      <c r="CX15" s="157"/>
      <c r="CY15" s="157"/>
      <c r="CZ15" s="157"/>
      <c r="DA15" s="157"/>
      <c r="DB15" s="157"/>
      <c r="DC15" s="157"/>
      <c r="DD15" s="157"/>
      <c r="DE15" s="157"/>
      <c r="DF15" s="157"/>
      <c r="DG15" s="157"/>
      <c r="DH15" s="157"/>
      <c r="DI15" s="157"/>
      <c r="DJ15" s="157"/>
      <c r="DK15" s="157"/>
      <c r="DL15" s="157"/>
      <c r="DM15" s="157"/>
      <c r="DN15" s="157"/>
      <c r="DO15" s="157"/>
      <c r="DP15" s="157" t="s">
        <v>34</v>
      </c>
      <c r="DQ15" s="157"/>
      <c r="DR15" s="157"/>
      <c r="DS15" s="157"/>
      <c r="DT15" s="157"/>
      <c r="DU15" s="157"/>
      <c r="DV15" s="157"/>
      <c r="DW15" s="157"/>
      <c r="DX15" s="157"/>
      <c r="DY15" s="157"/>
      <c r="DZ15" s="157"/>
      <c r="EA15" s="157"/>
      <c r="EB15" s="157"/>
      <c r="EC15" s="157"/>
      <c r="ED15" s="157"/>
      <c r="EE15" s="157"/>
      <c r="EF15" s="157"/>
      <c r="EG15" s="157"/>
      <c r="EH15" s="157"/>
      <c r="EI15" s="157"/>
      <c r="EJ15" s="157"/>
      <c r="EK15" s="157"/>
      <c r="EL15" s="157"/>
      <c r="EM15" s="157"/>
      <c r="EN15" s="157"/>
      <c r="EO15" s="157"/>
      <c r="EP15" s="157"/>
      <c r="EQ15" s="157"/>
      <c r="ER15" s="157"/>
      <c r="ES15" s="157"/>
      <c r="ET15" s="157"/>
      <c r="EU15" s="157"/>
      <c r="EV15" s="157"/>
      <c r="EW15" s="157"/>
      <c r="EX15" s="157"/>
      <c r="EY15" s="157"/>
      <c r="EZ15" s="151" t="s">
        <v>149</v>
      </c>
    </row>
    <row r="16" spans="1:156" s="57" customFormat="1" ht="47.25" customHeight="1" x14ac:dyDescent="0.15">
      <c r="A16" s="174"/>
      <c r="B16" s="176" t="s">
        <v>35</v>
      </c>
      <c r="C16" s="181" t="s">
        <v>36</v>
      </c>
      <c r="D16" s="184" t="s">
        <v>140</v>
      </c>
      <c r="E16" s="158" t="s">
        <v>37</v>
      </c>
      <c r="F16" s="184" t="s">
        <v>141</v>
      </c>
      <c r="G16" s="184" t="s">
        <v>142</v>
      </c>
      <c r="H16" s="157" t="s">
        <v>38</v>
      </c>
      <c r="I16" s="157"/>
      <c r="J16" s="157"/>
      <c r="K16" s="157"/>
      <c r="L16" s="157" t="s">
        <v>39</v>
      </c>
      <c r="M16" s="157"/>
      <c r="N16" s="157" t="s">
        <v>40</v>
      </c>
      <c r="O16" s="157"/>
      <c r="P16" s="157"/>
      <c r="Q16" s="157"/>
      <c r="R16" s="157"/>
      <c r="S16" s="157"/>
      <c r="T16" s="157"/>
      <c r="U16" s="157" t="s">
        <v>41</v>
      </c>
      <c r="V16" s="157" t="s">
        <v>42</v>
      </c>
      <c r="W16" s="157" t="s">
        <v>43</v>
      </c>
      <c r="X16" s="157" t="s">
        <v>44</v>
      </c>
      <c r="Y16" s="155" t="s">
        <v>45</v>
      </c>
      <c r="Z16" s="155"/>
      <c r="AA16" s="155"/>
      <c r="AB16" s="155" t="s">
        <v>46</v>
      </c>
      <c r="AC16" s="155"/>
      <c r="AD16" s="58" t="s">
        <v>47</v>
      </c>
      <c r="AE16" s="58" t="s">
        <v>48</v>
      </c>
      <c r="AF16" s="58" t="s">
        <v>49</v>
      </c>
      <c r="AG16" s="58" t="s">
        <v>50</v>
      </c>
      <c r="AH16" s="186" t="s">
        <v>51</v>
      </c>
      <c r="AI16" s="186" t="s">
        <v>52</v>
      </c>
      <c r="AJ16" s="186"/>
      <c r="AK16" s="157" t="s">
        <v>53</v>
      </c>
      <c r="AL16" s="157" t="s">
        <v>54</v>
      </c>
      <c r="AM16" s="157" t="s">
        <v>55</v>
      </c>
      <c r="AN16" s="157" t="s">
        <v>56</v>
      </c>
      <c r="AO16" s="157" t="s">
        <v>57</v>
      </c>
      <c r="AP16" s="157" t="s">
        <v>58</v>
      </c>
      <c r="AQ16" s="189" t="s">
        <v>59</v>
      </c>
      <c r="AR16" s="189"/>
      <c r="AS16" s="190" t="s">
        <v>60</v>
      </c>
      <c r="AT16" s="157" t="s">
        <v>61</v>
      </c>
      <c r="AU16" s="157" t="s">
        <v>62</v>
      </c>
      <c r="AV16" s="157" t="s">
        <v>63</v>
      </c>
      <c r="AW16" s="157"/>
      <c r="AX16" s="157" t="s">
        <v>64</v>
      </c>
      <c r="AY16" s="157"/>
      <c r="AZ16" s="157" t="s">
        <v>65</v>
      </c>
      <c r="BA16" s="157"/>
      <c r="BB16" s="157" t="s">
        <v>66</v>
      </c>
      <c r="BC16" s="157"/>
      <c r="BD16" s="157" t="s">
        <v>67</v>
      </c>
      <c r="BE16" s="157"/>
      <c r="BF16" s="157" t="s">
        <v>68</v>
      </c>
      <c r="BG16" s="157"/>
      <c r="BH16" s="157" t="s">
        <v>69</v>
      </c>
      <c r="BI16" s="157"/>
      <c r="BJ16" s="157" t="s">
        <v>70</v>
      </c>
      <c r="BK16" s="157"/>
      <c r="BL16" s="157" t="s">
        <v>71</v>
      </c>
      <c r="BM16" s="157"/>
      <c r="BN16" s="157" t="s">
        <v>72</v>
      </c>
      <c r="BO16" s="157"/>
      <c r="BP16" s="157" t="s">
        <v>73</v>
      </c>
      <c r="BQ16" s="157"/>
      <c r="BR16" s="157" t="s">
        <v>74</v>
      </c>
      <c r="BS16" s="157"/>
      <c r="BT16" s="157" t="s">
        <v>75</v>
      </c>
      <c r="BU16" s="157"/>
      <c r="BV16" s="157" t="s">
        <v>76</v>
      </c>
      <c r="BW16" s="157"/>
      <c r="BX16" s="157" t="s">
        <v>77</v>
      </c>
      <c r="BY16" s="157"/>
      <c r="BZ16" s="157" t="s">
        <v>78</v>
      </c>
      <c r="CA16" s="157"/>
      <c r="CB16" s="157"/>
      <c r="CC16" s="157" t="s">
        <v>79</v>
      </c>
      <c r="CD16" s="157"/>
      <c r="CE16" s="157"/>
      <c r="CF16" s="157" t="s">
        <v>63</v>
      </c>
      <c r="CG16" s="157"/>
      <c r="CH16" s="157" t="s">
        <v>64</v>
      </c>
      <c r="CI16" s="157"/>
      <c r="CJ16" s="157" t="s">
        <v>65</v>
      </c>
      <c r="CK16" s="157"/>
      <c r="CL16" s="157" t="s">
        <v>66</v>
      </c>
      <c r="CM16" s="157"/>
      <c r="CN16" s="157" t="s">
        <v>67</v>
      </c>
      <c r="CO16" s="157"/>
      <c r="CP16" s="157" t="s">
        <v>68</v>
      </c>
      <c r="CQ16" s="157"/>
      <c r="CR16" s="157" t="s">
        <v>69</v>
      </c>
      <c r="CS16" s="157"/>
      <c r="CT16" s="157" t="s">
        <v>70</v>
      </c>
      <c r="CU16" s="157"/>
      <c r="CV16" s="157" t="s">
        <v>71</v>
      </c>
      <c r="CW16" s="157"/>
      <c r="CX16" s="157" t="s">
        <v>72</v>
      </c>
      <c r="CY16" s="157"/>
      <c r="CZ16" s="157" t="s">
        <v>73</v>
      </c>
      <c r="DA16" s="157"/>
      <c r="DB16" s="157" t="s">
        <v>74</v>
      </c>
      <c r="DC16" s="157"/>
      <c r="DD16" s="157" t="s">
        <v>75</v>
      </c>
      <c r="DE16" s="157"/>
      <c r="DF16" s="157" t="s">
        <v>76</v>
      </c>
      <c r="DG16" s="157"/>
      <c r="DH16" s="157" t="s">
        <v>77</v>
      </c>
      <c r="DI16" s="157"/>
      <c r="DJ16" s="157" t="s">
        <v>78</v>
      </c>
      <c r="DK16" s="157"/>
      <c r="DL16" s="157"/>
      <c r="DM16" s="157" t="s">
        <v>79</v>
      </c>
      <c r="DN16" s="157"/>
      <c r="DO16" s="157"/>
      <c r="DP16" s="157" t="s">
        <v>63</v>
      </c>
      <c r="DQ16" s="157"/>
      <c r="DR16" s="157" t="s">
        <v>64</v>
      </c>
      <c r="DS16" s="157"/>
      <c r="DT16" s="157" t="s">
        <v>65</v>
      </c>
      <c r="DU16" s="157"/>
      <c r="DV16" s="157" t="s">
        <v>66</v>
      </c>
      <c r="DW16" s="157"/>
      <c r="DX16" s="157" t="s">
        <v>67</v>
      </c>
      <c r="DY16" s="157"/>
      <c r="DZ16" s="157" t="s">
        <v>68</v>
      </c>
      <c r="EA16" s="157"/>
      <c r="EB16" s="157" t="s">
        <v>69</v>
      </c>
      <c r="EC16" s="157"/>
      <c r="ED16" s="157" t="s">
        <v>70</v>
      </c>
      <c r="EE16" s="157"/>
      <c r="EF16" s="157" t="s">
        <v>71</v>
      </c>
      <c r="EG16" s="157"/>
      <c r="EH16" s="157" t="s">
        <v>72</v>
      </c>
      <c r="EI16" s="157"/>
      <c r="EJ16" s="157" t="s">
        <v>73</v>
      </c>
      <c r="EK16" s="157"/>
      <c r="EL16" s="157" t="s">
        <v>74</v>
      </c>
      <c r="EM16" s="157"/>
      <c r="EN16" s="157" t="s">
        <v>75</v>
      </c>
      <c r="EO16" s="157"/>
      <c r="EP16" s="157" t="s">
        <v>76</v>
      </c>
      <c r="EQ16" s="157"/>
      <c r="ER16" s="157" t="s">
        <v>77</v>
      </c>
      <c r="ES16" s="157"/>
      <c r="ET16" s="157" t="s">
        <v>78</v>
      </c>
      <c r="EU16" s="157"/>
      <c r="EV16" s="157"/>
      <c r="EW16" s="157" t="s">
        <v>79</v>
      </c>
      <c r="EX16" s="157"/>
      <c r="EY16" s="157"/>
      <c r="EZ16" s="151"/>
    </row>
    <row r="17" spans="1:156" s="57" customFormat="1" ht="69.75" customHeight="1" x14ac:dyDescent="0.25">
      <c r="A17" s="175"/>
      <c r="B17" s="180"/>
      <c r="C17" s="182"/>
      <c r="D17" s="185"/>
      <c r="E17" s="183"/>
      <c r="F17" s="185"/>
      <c r="G17" s="185"/>
      <c r="H17" s="59" t="s">
        <v>80</v>
      </c>
      <c r="I17" s="59" t="s">
        <v>81</v>
      </c>
      <c r="J17" s="59" t="s">
        <v>82</v>
      </c>
      <c r="K17" s="59" t="s">
        <v>83</v>
      </c>
      <c r="L17" s="59" t="s">
        <v>84</v>
      </c>
      <c r="M17" s="59" t="s">
        <v>85</v>
      </c>
      <c r="N17" s="59" t="s">
        <v>86</v>
      </c>
      <c r="O17" s="59" t="s">
        <v>87</v>
      </c>
      <c r="P17" s="59" t="s">
        <v>88</v>
      </c>
      <c r="Q17" s="59" t="s">
        <v>89</v>
      </c>
      <c r="R17" s="59" t="s">
        <v>90</v>
      </c>
      <c r="S17" s="59" t="s">
        <v>91</v>
      </c>
      <c r="T17" s="59" t="s">
        <v>92</v>
      </c>
      <c r="U17" s="158"/>
      <c r="V17" s="158"/>
      <c r="W17" s="158"/>
      <c r="X17" s="158"/>
      <c r="Y17" s="60" t="s">
        <v>93</v>
      </c>
      <c r="Z17" s="60" t="s">
        <v>94</v>
      </c>
      <c r="AA17" s="60" t="s">
        <v>95</v>
      </c>
      <c r="AB17" s="156"/>
      <c r="AC17" s="156"/>
      <c r="AD17" s="60" t="s">
        <v>96</v>
      </c>
      <c r="AE17" s="60" t="s">
        <v>96</v>
      </c>
      <c r="AF17" s="60" t="s">
        <v>96</v>
      </c>
      <c r="AG17" s="61"/>
      <c r="AH17" s="187"/>
      <c r="AI17" s="61" t="s">
        <v>97</v>
      </c>
      <c r="AJ17" s="61" t="s">
        <v>9</v>
      </c>
      <c r="AK17" s="158"/>
      <c r="AL17" s="158"/>
      <c r="AM17" s="158"/>
      <c r="AN17" s="158"/>
      <c r="AO17" s="158"/>
      <c r="AP17" s="158"/>
      <c r="AQ17" s="62" t="s">
        <v>98</v>
      </c>
      <c r="AR17" s="62" t="s">
        <v>97</v>
      </c>
      <c r="AS17" s="191"/>
      <c r="AT17" s="158"/>
      <c r="AU17" s="158"/>
      <c r="AV17" s="59" t="s">
        <v>99</v>
      </c>
      <c r="AW17" s="59" t="s">
        <v>61</v>
      </c>
      <c r="AX17" s="59" t="s">
        <v>99</v>
      </c>
      <c r="AY17" s="59" t="s">
        <v>61</v>
      </c>
      <c r="AZ17" s="59" t="s">
        <v>99</v>
      </c>
      <c r="BA17" s="59" t="s">
        <v>61</v>
      </c>
      <c r="BB17" s="59" t="s">
        <v>99</v>
      </c>
      <c r="BC17" s="59" t="s">
        <v>61</v>
      </c>
      <c r="BD17" s="59" t="s">
        <v>99</v>
      </c>
      <c r="BE17" s="59" t="s">
        <v>61</v>
      </c>
      <c r="BF17" s="59" t="s">
        <v>99</v>
      </c>
      <c r="BG17" s="59" t="s">
        <v>61</v>
      </c>
      <c r="BH17" s="59" t="s">
        <v>99</v>
      </c>
      <c r="BI17" s="59" t="s">
        <v>61</v>
      </c>
      <c r="BJ17" s="59" t="s">
        <v>99</v>
      </c>
      <c r="BK17" s="59" t="s">
        <v>61</v>
      </c>
      <c r="BL17" s="59" t="s">
        <v>99</v>
      </c>
      <c r="BM17" s="59" t="s">
        <v>61</v>
      </c>
      <c r="BN17" s="59" t="s">
        <v>99</v>
      </c>
      <c r="BO17" s="59" t="s">
        <v>61</v>
      </c>
      <c r="BP17" s="59" t="s">
        <v>99</v>
      </c>
      <c r="BQ17" s="59" t="s">
        <v>61</v>
      </c>
      <c r="BR17" s="59" t="s">
        <v>99</v>
      </c>
      <c r="BS17" s="59" t="s">
        <v>61</v>
      </c>
      <c r="BT17" s="59" t="s">
        <v>99</v>
      </c>
      <c r="BU17" s="59" t="s">
        <v>61</v>
      </c>
      <c r="BV17" s="59" t="s">
        <v>99</v>
      </c>
      <c r="BW17" s="59" t="s">
        <v>61</v>
      </c>
      <c r="BX17" s="59" t="s">
        <v>99</v>
      </c>
      <c r="BY17" s="59" t="s">
        <v>61</v>
      </c>
      <c r="BZ17" s="63" t="s">
        <v>99</v>
      </c>
      <c r="CA17" s="59" t="s">
        <v>61</v>
      </c>
      <c r="CB17" s="63" t="s">
        <v>100</v>
      </c>
      <c r="CC17" s="64" t="s">
        <v>99</v>
      </c>
      <c r="CD17" s="59" t="s">
        <v>61</v>
      </c>
      <c r="CE17" s="59" t="s">
        <v>101</v>
      </c>
      <c r="CF17" s="59" t="s">
        <v>99</v>
      </c>
      <c r="CG17" s="59" t="s">
        <v>61</v>
      </c>
      <c r="CH17" s="59" t="s">
        <v>99</v>
      </c>
      <c r="CI17" s="59" t="s">
        <v>61</v>
      </c>
      <c r="CJ17" s="59" t="s">
        <v>99</v>
      </c>
      <c r="CK17" s="59" t="s">
        <v>61</v>
      </c>
      <c r="CL17" s="59" t="s">
        <v>99</v>
      </c>
      <c r="CM17" s="59" t="s">
        <v>61</v>
      </c>
      <c r="CN17" s="59" t="s">
        <v>99</v>
      </c>
      <c r="CO17" s="59" t="s">
        <v>61</v>
      </c>
      <c r="CP17" s="59" t="s">
        <v>99</v>
      </c>
      <c r="CQ17" s="59" t="s">
        <v>61</v>
      </c>
      <c r="CR17" s="59" t="s">
        <v>99</v>
      </c>
      <c r="CS17" s="59" t="s">
        <v>61</v>
      </c>
      <c r="CT17" s="59" t="s">
        <v>99</v>
      </c>
      <c r="CU17" s="59" t="s">
        <v>61</v>
      </c>
      <c r="CV17" s="59" t="s">
        <v>99</v>
      </c>
      <c r="CW17" s="59" t="s">
        <v>61</v>
      </c>
      <c r="CX17" s="59" t="s">
        <v>99</v>
      </c>
      <c r="CY17" s="59" t="s">
        <v>61</v>
      </c>
      <c r="CZ17" s="59" t="s">
        <v>99</v>
      </c>
      <c r="DA17" s="59" t="s">
        <v>61</v>
      </c>
      <c r="DB17" s="59" t="s">
        <v>99</v>
      </c>
      <c r="DC17" s="59" t="s">
        <v>61</v>
      </c>
      <c r="DD17" s="59" t="s">
        <v>99</v>
      </c>
      <c r="DE17" s="59" t="s">
        <v>61</v>
      </c>
      <c r="DF17" s="59" t="s">
        <v>99</v>
      </c>
      <c r="DG17" s="59" t="s">
        <v>61</v>
      </c>
      <c r="DH17" s="59" t="s">
        <v>99</v>
      </c>
      <c r="DI17" s="59" t="s">
        <v>61</v>
      </c>
      <c r="DJ17" s="63" t="s">
        <v>99</v>
      </c>
      <c r="DK17" s="59" t="s">
        <v>61</v>
      </c>
      <c r="DL17" s="63" t="s">
        <v>100</v>
      </c>
      <c r="DM17" s="59" t="s">
        <v>99</v>
      </c>
      <c r="DN17" s="59" t="s">
        <v>61</v>
      </c>
      <c r="DO17" s="59" t="s">
        <v>102</v>
      </c>
      <c r="DP17" s="59" t="s">
        <v>99</v>
      </c>
      <c r="DQ17" s="59" t="s">
        <v>61</v>
      </c>
      <c r="DR17" s="59" t="s">
        <v>99</v>
      </c>
      <c r="DS17" s="59" t="s">
        <v>61</v>
      </c>
      <c r="DT17" s="59" t="s">
        <v>99</v>
      </c>
      <c r="DU17" s="59" t="s">
        <v>61</v>
      </c>
      <c r="DV17" s="59" t="s">
        <v>99</v>
      </c>
      <c r="DW17" s="59" t="s">
        <v>61</v>
      </c>
      <c r="DX17" s="59" t="s">
        <v>99</v>
      </c>
      <c r="DY17" s="59" t="s">
        <v>61</v>
      </c>
      <c r="DZ17" s="59" t="s">
        <v>99</v>
      </c>
      <c r="EA17" s="59" t="s">
        <v>61</v>
      </c>
      <c r="EB17" s="59" t="s">
        <v>99</v>
      </c>
      <c r="EC17" s="59" t="s">
        <v>61</v>
      </c>
      <c r="ED17" s="59" t="s">
        <v>99</v>
      </c>
      <c r="EE17" s="59" t="s">
        <v>61</v>
      </c>
      <c r="EF17" s="59" t="s">
        <v>99</v>
      </c>
      <c r="EG17" s="59" t="s">
        <v>61</v>
      </c>
      <c r="EH17" s="59" t="s">
        <v>99</v>
      </c>
      <c r="EI17" s="59" t="s">
        <v>61</v>
      </c>
      <c r="EJ17" s="59" t="s">
        <v>99</v>
      </c>
      <c r="EK17" s="59" t="s">
        <v>61</v>
      </c>
      <c r="EL17" s="59" t="s">
        <v>99</v>
      </c>
      <c r="EM17" s="59" t="s">
        <v>61</v>
      </c>
      <c r="EN17" s="59" t="s">
        <v>99</v>
      </c>
      <c r="EO17" s="59" t="s">
        <v>61</v>
      </c>
      <c r="EP17" s="59" t="s">
        <v>99</v>
      </c>
      <c r="EQ17" s="59" t="s">
        <v>61</v>
      </c>
      <c r="ER17" s="59" t="s">
        <v>99</v>
      </c>
      <c r="ES17" s="59" t="s">
        <v>61</v>
      </c>
      <c r="ET17" s="63" t="s">
        <v>99</v>
      </c>
      <c r="EU17" s="59" t="s">
        <v>61</v>
      </c>
      <c r="EV17" s="63" t="s">
        <v>100</v>
      </c>
      <c r="EW17" s="59" t="s">
        <v>99</v>
      </c>
      <c r="EX17" s="59" t="s">
        <v>61</v>
      </c>
      <c r="EY17" s="59" t="s">
        <v>103</v>
      </c>
      <c r="EZ17" s="151"/>
    </row>
    <row r="18" spans="1:156" s="72" customFormat="1" ht="134.25" customHeight="1" x14ac:dyDescent="0.25">
      <c r="A18" s="104">
        <v>1</v>
      </c>
      <c r="B18" s="109" t="s">
        <v>138</v>
      </c>
      <c r="C18" s="110">
        <f t="shared" ref="C18" si="0">+AU18+CE18+DO18+EY18</f>
        <v>14000000</v>
      </c>
      <c r="D18" s="124">
        <v>11349061.33</v>
      </c>
      <c r="E18" s="110">
        <v>884.08</v>
      </c>
      <c r="F18" s="136">
        <v>100</v>
      </c>
      <c r="G18" s="145" t="s">
        <v>183</v>
      </c>
      <c r="H18" s="68"/>
      <c r="I18" s="106" t="s">
        <v>104</v>
      </c>
      <c r="J18" s="66"/>
      <c r="K18" s="66"/>
      <c r="L18" s="68"/>
      <c r="M18" s="68"/>
      <c r="N18" s="106" t="s">
        <v>104</v>
      </c>
      <c r="O18" s="66"/>
      <c r="P18" s="106" t="s">
        <v>104</v>
      </c>
      <c r="Q18" s="112" t="s">
        <v>116</v>
      </c>
      <c r="R18" s="113" t="s">
        <v>104</v>
      </c>
      <c r="S18" s="112" t="s">
        <v>117</v>
      </c>
      <c r="T18" s="66"/>
      <c r="U18" s="68"/>
      <c r="V18" s="68"/>
      <c r="W18" s="68" t="s">
        <v>104</v>
      </c>
      <c r="X18" s="68"/>
      <c r="Y18" s="65">
        <v>825</v>
      </c>
      <c r="Z18" s="65">
        <v>1434</v>
      </c>
      <c r="AA18" s="65">
        <f t="shared" ref="AA18" si="1">SUM(Y18:Z18)</f>
        <v>2259</v>
      </c>
      <c r="AB18" s="65">
        <f>290+105</f>
        <v>395</v>
      </c>
      <c r="AC18" s="68" t="s">
        <v>145</v>
      </c>
      <c r="AD18" s="115" t="s">
        <v>158</v>
      </c>
      <c r="AE18" s="115" t="s">
        <v>175</v>
      </c>
      <c r="AF18" s="115" t="s">
        <v>176</v>
      </c>
      <c r="AG18" s="115" t="s">
        <v>118</v>
      </c>
      <c r="AH18" s="104" t="s">
        <v>108</v>
      </c>
      <c r="AI18" s="114">
        <v>22</v>
      </c>
      <c r="AJ18" s="105" t="s">
        <v>18</v>
      </c>
      <c r="AK18" s="69"/>
      <c r="AL18" s="116" t="s">
        <v>119</v>
      </c>
      <c r="AM18" s="116" t="s">
        <v>119</v>
      </c>
      <c r="AN18" s="106" t="s">
        <v>108</v>
      </c>
      <c r="AO18" s="106" t="s">
        <v>104</v>
      </c>
      <c r="AP18" s="68"/>
      <c r="AQ18" s="68"/>
      <c r="AR18" s="68"/>
      <c r="AS18" s="68"/>
      <c r="AT18" s="65"/>
      <c r="AU18" s="65"/>
      <c r="AV18" s="104">
        <v>3</v>
      </c>
      <c r="AW18" s="104">
        <v>150</v>
      </c>
      <c r="AX18" s="65"/>
      <c r="AY18" s="65"/>
      <c r="AZ18" s="104">
        <v>3</v>
      </c>
      <c r="BA18" s="104">
        <v>300</v>
      </c>
      <c r="BB18" s="104">
        <v>16</v>
      </c>
      <c r="BC18" s="104">
        <v>200</v>
      </c>
      <c r="BD18" s="65"/>
      <c r="BE18" s="65"/>
      <c r="BF18" s="65"/>
      <c r="BG18" s="65"/>
      <c r="BH18" s="65"/>
      <c r="BI18" s="65"/>
      <c r="BJ18" s="65"/>
      <c r="BK18" s="65"/>
      <c r="BL18" s="65"/>
      <c r="BM18" s="65"/>
      <c r="BN18" s="65"/>
      <c r="BO18" s="65"/>
      <c r="BP18" s="65"/>
      <c r="BQ18" s="65"/>
      <c r="BR18" s="65"/>
      <c r="BS18" s="65"/>
      <c r="BT18" s="104">
        <v>3</v>
      </c>
      <c r="BU18" s="104">
        <v>225</v>
      </c>
      <c r="BV18" s="104">
        <v>1</v>
      </c>
      <c r="BW18" s="104">
        <v>150</v>
      </c>
      <c r="BX18" s="104">
        <v>1</v>
      </c>
      <c r="BY18" s="104">
        <v>75</v>
      </c>
      <c r="BZ18" s="104">
        <v>1</v>
      </c>
      <c r="CA18" s="104">
        <v>300</v>
      </c>
      <c r="CB18" s="104" t="s">
        <v>115</v>
      </c>
      <c r="CC18" s="107">
        <f t="shared" ref="CC18:CD22" si="2">+AV18+AX18+AZ18+BB18+BD18+BF18+BH18+BJ18+BL18+BN18+BP18+BR18+BT18+BV18+BX18+BZ18</f>
        <v>28</v>
      </c>
      <c r="CD18" s="108">
        <f t="shared" si="2"/>
        <v>1400</v>
      </c>
      <c r="CE18" s="108">
        <v>14000000</v>
      </c>
      <c r="CF18" s="65"/>
      <c r="CG18" s="65"/>
      <c r="CH18" s="65"/>
      <c r="CI18" s="65"/>
      <c r="CJ18" s="65"/>
      <c r="CK18" s="65"/>
      <c r="CL18" s="65"/>
      <c r="CM18" s="65"/>
      <c r="CN18" s="65"/>
      <c r="CO18" s="65"/>
      <c r="CP18" s="65"/>
      <c r="CQ18" s="65"/>
      <c r="CR18" s="65"/>
      <c r="CS18" s="65"/>
      <c r="CT18" s="65"/>
      <c r="CU18" s="65"/>
      <c r="CV18" s="65"/>
      <c r="CW18" s="65"/>
      <c r="CX18" s="65"/>
      <c r="CY18" s="65"/>
      <c r="CZ18" s="65"/>
      <c r="DA18" s="65"/>
      <c r="DB18" s="65"/>
      <c r="DC18" s="65"/>
      <c r="DD18" s="65"/>
      <c r="DE18" s="65"/>
      <c r="DF18" s="65"/>
      <c r="DG18" s="65"/>
      <c r="DH18" s="65"/>
      <c r="DI18" s="65"/>
      <c r="DJ18" s="65"/>
      <c r="DK18" s="65"/>
      <c r="DL18" s="65"/>
      <c r="DM18" s="70">
        <f t="shared" ref="DM18:DN21" si="3">+CF18+CH18+CJ18+CL18+CN18+CP18+CR18+CT18+CV18+CX18+CZ18+DB18+DD18+DF18+DH18+DJ18</f>
        <v>0</v>
      </c>
      <c r="DN18" s="71">
        <f t="shared" si="3"/>
        <v>0</v>
      </c>
      <c r="DO18" s="65"/>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f t="shared" ref="EW18:EX21" si="4">+DP18+DR18+DT18+DV18+DX18+DZ18+EB18+ED18+EF18+EH18+EJ18+EL18+EN18+EP18+ER18+ET18</f>
        <v>0</v>
      </c>
      <c r="EX18" s="67">
        <f t="shared" si="4"/>
        <v>0</v>
      </c>
      <c r="EY18" s="67"/>
      <c r="EZ18" s="125"/>
    </row>
    <row r="19" spans="1:156" s="72" customFormat="1" ht="67.5" x14ac:dyDescent="0.25">
      <c r="A19" s="135">
        <v>2</v>
      </c>
      <c r="B19" s="142" t="s">
        <v>134</v>
      </c>
      <c r="C19" s="123">
        <v>10000000</v>
      </c>
      <c r="D19" s="124">
        <v>10153985.75</v>
      </c>
      <c r="E19" s="123">
        <v>1235.04</v>
      </c>
      <c r="F19" s="136">
        <v>100</v>
      </c>
      <c r="G19" s="145" t="s">
        <v>177</v>
      </c>
      <c r="H19" s="126"/>
      <c r="I19" s="127" t="s">
        <v>104</v>
      </c>
      <c r="J19" s="128"/>
      <c r="K19" s="128"/>
      <c r="L19" s="128"/>
      <c r="M19" s="128"/>
      <c r="N19" s="128"/>
      <c r="O19" s="127" t="s">
        <v>104</v>
      </c>
      <c r="P19" s="127" t="s">
        <v>104</v>
      </c>
      <c r="Q19" s="142" t="s">
        <v>121</v>
      </c>
      <c r="R19" s="127" t="s">
        <v>104</v>
      </c>
      <c r="S19" s="142" t="s">
        <v>120</v>
      </c>
      <c r="T19" s="128"/>
      <c r="U19" s="126"/>
      <c r="V19" s="126"/>
      <c r="W19" s="126" t="s">
        <v>104</v>
      </c>
      <c r="X19" s="126"/>
      <c r="Y19" s="132">
        <f>83+66+136+15+18</f>
        <v>318</v>
      </c>
      <c r="Z19" s="132">
        <f>91+221+123+20+9</f>
        <v>464</v>
      </c>
      <c r="AA19" s="131">
        <f>+Y19+Z19</f>
        <v>782</v>
      </c>
      <c r="AB19" s="132">
        <v>115</v>
      </c>
      <c r="AC19" s="126" t="s">
        <v>146</v>
      </c>
      <c r="AD19" s="134" t="s">
        <v>154</v>
      </c>
      <c r="AE19" s="134" t="s">
        <v>155</v>
      </c>
      <c r="AF19" s="134" t="s">
        <v>156</v>
      </c>
      <c r="AG19" s="134" t="s">
        <v>118</v>
      </c>
      <c r="AH19" s="135" t="s">
        <v>18</v>
      </c>
      <c r="AI19" s="134">
        <v>22</v>
      </c>
      <c r="AJ19" s="135" t="s">
        <v>18</v>
      </c>
      <c r="AK19" s="144"/>
      <c r="AL19" s="127" t="s">
        <v>111</v>
      </c>
      <c r="AM19" s="127" t="s">
        <v>111</v>
      </c>
      <c r="AN19" s="127" t="s">
        <v>107</v>
      </c>
      <c r="AO19" s="127" t="s">
        <v>104</v>
      </c>
      <c r="AP19" s="128"/>
      <c r="AQ19" s="128"/>
      <c r="AR19" s="128"/>
      <c r="AS19" s="128"/>
      <c r="AT19" s="131"/>
      <c r="AU19" s="131"/>
      <c r="AV19" s="135">
        <v>7</v>
      </c>
      <c r="AW19" s="135">
        <v>596</v>
      </c>
      <c r="AX19" s="131"/>
      <c r="AY19" s="131"/>
      <c r="AZ19" s="131"/>
      <c r="BA19" s="131"/>
      <c r="BB19" s="135">
        <v>5</v>
      </c>
      <c r="BC19" s="135">
        <v>79</v>
      </c>
      <c r="BD19" s="131"/>
      <c r="BE19" s="131"/>
      <c r="BF19" s="135">
        <v>1</v>
      </c>
      <c r="BG19" s="135">
        <v>130</v>
      </c>
      <c r="BH19" s="131"/>
      <c r="BI19" s="131"/>
      <c r="BJ19" s="131"/>
      <c r="BK19" s="131"/>
      <c r="BL19" s="131"/>
      <c r="BM19" s="131"/>
      <c r="BN19" s="131"/>
      <c r="BO19" s="131"/>
      <c r="BP19" s="131"/>
      <c r="BQ19" s="131"/>
      <c r="BR19" s="135">
        <v>1</v>
      </c>
      <c r="BS19" s="135">
        <v>50</v>
      </c>
      <c r="BT19" s="131"/>
      <c r="BU19" s="131"/>
      <c r="BV19" s="131"/>
      <c r="BW19" s="131"/>
      <c r="BX19" s="135">
        <v>1</v>
      </c>
      <c r="BY19" s="135">
        <v>50</v>
      </c>
      <c r="BZ19" s="135">
        <v>1</v>
      </c>
      <c r="CA19" s="135">
        <v>95</v>
      </c>
      <c r="CB19" s="135" t="s">
        <v>122</v>
      </c>
      <c r="CC19" s="136">
        <f t="shared" si="2"/>
        <v>16</v>
      </c>
      <c r="CD19" s="137">
        <f>+AW19+AY19+BA19+BC19+BE19+BG19+BI19+BK19+BM19+BO19+BQ19+BS19+BU19+BW19+BY19+CA19</f>
        <v>1000</v>
      </c>
      <c r="CE19" s="137">
        <v>10000000</v>
      </c>
      <c r="CF19" s="131"/>
      <c r="CG19" s="131"/>
      <c r="CH19" s="131"/>
      <c r="CI19" s="131"/>
      <c r="CJ19" s="131"/>
      <c r="CK19" s="131"/>
      <c r="CL19" s="131"/>
      <c r="CM19" s="131"/>
      <c r="CN19" s="131"/>
      <c r="CO19" s="131"/>
      <c r="CP19" s="131"/>
      <c r="CQ19" s="131"/>
      <c r="CR19" s="131"/>
      <c r="CS19" s="131"/>
      <c r="CT19" s="131"/>
      <c r="CU19" s="131"/>
      <c r="CV19" s="131"/>
      <c r="CW19" s="131"/>
      <c r="CX19" s="131"/>
      <c r="CY19" s="131"/>
      <c r="CZ19" s="131"/>
      <c r="DA19" s="131"/>
      <c r="DB19" s="131"/>
      <c r="DC19" s="131"/>
      <c r="DD19" s="131"/>
      <c r="DE19" s="131"/>
      <c r="DF19" s="131"/>
      <c r="DG19" s="131"/>
      <c r="DH19" s="131"/>
      <c r="DI19" s="131"/>
      <c r="DJ19" s="131"/>
      <c r="DK19" s="131"/>
      <c r="DL19" s="131"/>
      <c r="DM19" s="139">
        <f t="shared" si="3"/>
        <v>0</v>
      </c>
      <c r="DN19" s="138">
        <f t="shared" si="3"/>
        <v>0</v>
      </c>
      <c r="DO19" s="131"/>
      <c r="DP19" s="139"/>
      <c r="DQ19" s="139"/>
      <c r="DR19" s="139"/>
      <c r="DS19" s="139"/>
      <c r="DT19" s="139"/>
      <c r="DU19" s="139"/>
      <c r="DV19" s="139"/>
      <c r="DW19" s="139"/>
      <c r="DX19" s="139"/>
      <c r="DY19" s="139"/>
      <c r="DZ19" s="139"/>
      <c r="EA19" s="139"/>
      <c r="EB19" s="139"/>
      <c r="EC19" s="139"/>
      <c r="ED19" s="139"/>
      <c r="EE19" s="139"/>
      <c r="EF19" s="139"/>
      <c r="EG19" s="139"/>
      <c r="EH19" s="139"/>
      <c r="EI19" s="139"/>
      <c r="EJ19" s="139"/>
      <c r="EK19" s="139"/>
      <c r="EL19" s="139"/>
      <c r="EM19" s="139"/>
      <c r="EN19" s="139"/>
      <c r="EO19" s="139"/>
      <c r="EP19" s="139"/>
      <c r="EQ19" s="139"/>
      <c r="ER19" s="139"/>
      <c r="ES19" s="139"/>
      <c r="ET19" s="139"/>
      <c r="EU19" s="139"/>
      <c r="EV19" s="139"/>
      <c r="EW19" s="139">
        <f t="shared" si="4"/>
        <v>0</v>
      </c>
      <c r="EX19" s="140">
        <f t="shared" si="4"/>
        <v>0</v>
      </c>
      <c r="EY19" s="140"/>
      <c r="EZ19" s="125"/>
    </row>
    <row r="20" spans="1:156" s="72" customFormat="1" ht="100.5" customHeight="1" x14ac:dyDescent="0.25">
      <c r="A20" s="135">
        <v>3</v>
      </c>
      <c r="B20" s="142" t="s">
        <v>153</v>
      </c>
      <c r="C20" s="123">
        <f t="shared" ref="C20" si="5">+AU20+CE20+DO20+EY20</f>
        <v>15000000</v>
      </c>
      <c r="D20" s="124">
        <v>13053855.449999999</v>
      </c>
      <c r="E20" s="123"/>
      <c r="F20" s="136">
        <v>88</v>
      </c>
      <c r="H20" s="127" t="s">
        <v>104</v>
      </c>
      <c r="I20" s="126"/>
      <c r="J20" s="129" t="s">
        <v>139</v>
      </c>
      <c r="K20" s="129">
        <v>21968293.350000001</v>
      </c>
      <c r="L20" s="128"/>
      <c r="M20" s="128"/>
      <c r="N20" s="127" t="s">
        <v>104</v>
      </c>
      <c r="O20" s="126"/>
      <c r="P20" s="127" t="s">
        <v>104</v>
      </c>
      <c r="Q20" s="129" t="s">
        <v>123</v>
      </c>
      <c r="R20" s="129" t="s">
        <v>104</v>
      </c>
      <c r="S20" s="129" t="s">
        <v>123</v>
      </c>
      <c r="T20" s="126"/>
      <c r="U20" s="126" t="s">
        <v>105</v>
      </c>
      <c r="V20" s="126"/>
      <c r="W20" s="126" t="s">
        <v>104</v>
      </c>
      <c r="X20" s="126"/>
      <c r="Y20" s="132">
        <f>46+83+136+66</f>
        <v>331</v>
      </c>
      <c r="Z20" s="132">
        <f>90+91+123+69</f>
        <v>373</v>
      </c>
      <c r="AA20" s="131">
        <f>+Y20+Z20</f>
        <v>704</v>
      </c>
      <c r="AB20" s="131">
        <v>53</v>
      </c>
      <c r="AC20" s="126" t="s">
        <v>147</v>
      </c>
      <c r="AD20" s="134" t="s">
        <v>157</v>
      </c>
      <c r="AE20" s="134" t="s">
        <v>178</v>
      </c>
      <c r="AF20" s="134" t="s">
        <v>124</v>
      </c>
      <c r="AG20" s="134" t="s">
        <v>124</v>
      </c>
      <c r="AH20" s="134" t="s">
        <v>125</v>
      </c>
      <c r="AI20" s="134" t="s">
        <v>109</v>
      </c>
      <c r="AJ20" s="134" t="s">
        <v>126</v>
      </c>
      <c r="AK20" s="143"/>
      <c r="AL20" s="127" t="s">
        <v>128</v>
      </c>
      <c r="AM20" s="127" t="s">
        <v>127</v>
      </c>
      <c r="AN20" s="127" t="s">
        <v>123</v>
      </c>
      <c r="AO20" s="127" t="s">
        <v>104</v>
      </c>
      <c r="AP20" s="126"/>
      <c r="AQ20" s="126"/>
      <c r="AR20" s="126"/>
      <c r="AS20" s="126"/>
      <c r="AT20" s="131"/>
      <c r="AU20" s="135">
        <v>15000000</v>
      </c>
      <c r="AV20" s="131"/>
      <c r="AW20" s="131"/>
      <c r="AX20" s="131"/>
      <c r="AY20" s="131"/>
      <c r="AZ20" s="131"/>
      <c r="BA20" s="131"/>
      <c r="BB20" s="131"/>
      <c r="BC20" s="131"/>
      <c r="BD20" s="131"/>
      <c r="BE20" s="131"/>
      <c r="BF20" s="131"/>
      <c r="BG20" s="131"/>
      <c r="BH20" s="131"/>
      <c r="BI20" s="131"/>
      <c r="BJ20" s="131"/>
      <c r="BK20" s="131"/>
      <c r="BL20" s="131"/>
      <c r="BM20" s="131"/>
      <c r="BN20" s="131"/>
      <c r="BO20" s="131"/>
      <c r="BP20" s="131"/>
      <c r="BQ20" s="131"/>
      <c r="BR20" s="131"/>
      <c r="BS20" s="131"/>
      <c r="BT20" s="131"/>
      <c r="BU20" s="131"/>
      <c r="BV20" s="131"/>
      <c r="BW20" s="131"/>
      <c r="BX20" s="131"/>
      <c r="BY20" s="131"/>
      <c r="BZ20" s="131"/>
      <c r="CA20" s="131"/>
      <c r="CB20" s="131"/>
      <c r="CC20" s="139">
        <f t="shared" si="2"/>
        <v>0</v>
      </c>
      <c r="CD20" s="138">
        <f t="shared" si="2"/>
        <v>0</v>
      </c>
      <c r="CE20" s="138"/>
      <c r="CF20" s="131"/>
      <c r="CG20" s="131"/>
      <c r="CH20" s="131"/>
      <c r="CI20" s="131"/>
      <c r="CJ20" s="131"/>
      <c r="CK20" s="131"/>
      <c r="CL20" s="131"/>
      <c r="CM20" s="131"/>
      <c r="CN20" s="131"/>
      <c r="CO20" s="131"/>
      <c r="CP20" s="131"/>
      <c r="CQ20" s="131"/>
      <c r="CR20" s="131"/>
      <c r="CS20" s="131"/>
      <c r="CT20" s="131"/>
      <c r="CU20" s="131"/>
      <c r="CV20" s="131"/>
      <c r="CW20" s="131"/>
      <c r="CX20" s="131"/>
      <c r="CY20" s="131"/>
      <c r="CZ20" s="131"/>
      <c r="DA20" s="131"/>
      <c r="DB20" s="131"/>
      <c r="DC20" s="131"/>
      <c r="DD20" s="131"/>
      <c r="DE20" s="131"/>
      <c r="DF20" s="131"/>
      <c r="DG20" s="131"/>
      <c r="DH20" s="131"/>
      <c r="DI20" s="131"/>
      <c r="DJ20" s="131"/>
      <c r="DK20" s="131"/>
      <c r="DL20" s="131"/>
      <c r="DM20" s="139">
        <f t="shared" si="3"/>
        <v>0</v>
      </c>
      <c r="DN20" s="138">
        <f t="shared" si="3"/>
        <v>0</v>
      </c>
      <c r="DO20" s="131"/>
      <c r="DP20" s="139"/>
      <c r="DQ20" s="139"/>
      <c r="DR20" s="139"/>
      <c r="DS20" s="139"/>
      <c r="DT20" s="139"/>
      <c r="DU20" s="139"/>
      <c r="DV20" s="139"/>
      <c r="DW20" s="139"/>
      <c r="DX20" s="139"/>
      <c r="DY20" s="139"/>
      <c r="DZ20" s="139"/>
      <c r="EA20" s="139"/>
      <c r="EB20" s="139"/>
      <c r="EC20" s="139"/>
      <c r="ED20" s="139"/>
      <c r="EE20" s="139"/>
      <c r="EF20" s="139"/>
      <c r="EG20" s="139"/>
      <c r="EH20" s="139"/>
      <c r="EI20" s="139"/>
      <c r="EJ20" s="139"/>
      <c r="EK20" s="139"/>
      <c r="EL20" s="139"/>
      <c r="EM20" s="139"/>
      <c r="EN20" s="139"/>
      <c r="EO20" s="139"/>
      <c r="EP20" s="139"/>
      <c r="EQ20" s="139"/>
      <c r="ER20" s="139"/>
      <c r="ES20" s="139"/>
      <c r="ET20" s="139"/>
      <c r="EU20" s="139"/>
      <c r="EV20" s="139"/>
      <c r="EW20" s="139">
        <f t="shared" si="4"/>
        <v>0</v>
      </c>
      <c r="EX20" s="140">
        <f t="shared" si="4"/>
        <v>0</v>
      </c>
      <c r="EY20" s="140"/>
      <c r="EZ20" s="125"/>
    </row>
    <row r="21" spans="1:156" s="72" customFormat="1" ht="101.25" x14ac:dyDescent="0.25">
      <c r="A21" s="104">
        <v>4</v>
      </c>
      <c r="B21" s="109" t="s">
        <v>143</v>
      </c>
      <c r="C21" s="110">
        <v>2000000</v>
      </c>
      <c r="D21" s="124">
        <v>2021646.91</v>
      </c>
      <c r="E21" s="123">
        <v>193.62</v>
      </c>
      <c r="F21" s="136">
        <v>100</v>
      </c>
      <c r="G21" s="125"/>
      <c r="H21" s="126"/>
      <c r="I21" s="127" t="s">
        <v>104</v>
      </c>
      <c r="J21" s="128"/>
      <c r="K21" s="128"/>
      <c r="L21" s="128"/>
      <c r="M21" s="128"/>
      <c r="N21" s="126"/>
      <c r="O21" s="127" t="s">
        <v>104</v>
      </c>
      <c r="P21" s="127" t="s">
        <v>104</v>
      </c>
      <c r="Q21" s="129" t="s">
        <v>129</v>
      </c>
      <c r="R21" s="130" t="s">
        <v>104</v>
      </c>
      <c r="S21" s="129" t="s">
        <v>130</v>
      </c>
      <c r="T21" s="128"/>
      <c r="U21" s="126"/>
      <c r="V21" s="126"/>
      <c r="W21" s="126" t="s">
        <v>104</v>
      </c>
      <c r="X21" s="126"/>
      <c r="Y21" s="131">
        <v>390</v>
      </c>
      <c r="Z21" s="131">
        <v>433</v>
      </c>
      <c r="AA21" s="131">
        <f t="shared" ref="AA21" si="6">SUM(Y21:Z21)</f>
        <v>823</v>
      </c>
      <c r="AB21" s="132">
        <v>117</v>
      </c>
      <c r="AC21" s="133">
        <v>4767</v>
      </c>
      <c r="AD21" s="134" t="s">
        <v>106</v>
      </c>
      <c r="AE21" s="134" t="s">
        <v>131</v>
      </c>
      <c r="AF21" s="134" t="s">
        <v>132</v>
      </c>
      <c r="AG21" s="134" t="s">
        <v>118</v>
      </c>
      <c r="AH21" s="135" t="s">
        <v>18</v>
      </c>
      <c r="AI21" s="134">
        <v>22</v>
      </c>
      <c r="AJ21" s="135" t="s">
        <v>18</v>
      </c>
      <c r="AK21" s="131"/>
      <c r="AL21" s="127" t="s">
        <v>110</v>
      </c>
      <c r="AM21" s="127" t="s">
        <v>110</v>
      </c>
      <c r="AN21" s="127" t="s">
        <v>133</v>
      </c>
      <c r="AO21" s="127" t="s">
        <v>104</v>
      </c>
      <c r="AP21" s="128"/>
      <c r="AQ21" s="128"/>
      <c r="AR21" s="128"/>
      <c r="AS21" s="128"/>
      <c r="AT21" s="131"/>
      <c r="AU21" s="131"/>
      <c r="AV21" s="131"/>
      <c r="AW21" s="131"/>
      <c r="AX21" s="131"/>
      <c r="AY21" s="131"/>
      <c r="AZ21" s="131"/>
      <c r="BA21" s="131"/>
      <c r="BB21" s="135">
        <v>13</v>
      </c>
      <c r="BC21" s="135">
        <v>104.81</v>
      </c>
      <c r="BD21" s="131"/>
      <c r="BE21" s="131"/>
      <c r="BF21" s="131"/>
      <c r="BG21" s="131"/>
      <c r="BH21" s="131"/>
      <c r="BI21" s="131"/>
      <c r="BJ21" s="131"/>
      <c r="BK21" s="131"/>
      <c r="BL21" s="131"/>
      <c r="BM21" s="131"/>
      <c r="BN21" s="131"/>
      <c r="BO21" s="131"/>
      <c r="BP21" s="131"/>
      <c r="BQ21" s="131"/>
      <c r="BR21" s="131"/>
      <c r="BS21" s="131"/>
      <c r="BT21" s="135">
        <v>2</v>
      </c>
      <c r="BU21" s="135">
        <v>31.23</v>
      </c>
      <c r="BV21" s="131"/>
      <c r="BW21" s="131"/>
      <c r="BX21" s="131"/>
      <c r="BY21" s="131"/>
      <c r="BZ21" s="135">
        <v>1</v>
      </c>
      <c r="CA21" s="135">
        <f>E21-(BC21+BU21)</f>
        <v>57.580000000000013</v>
      </c>
      <c r="CB21" s="135" t="s">
        <v>167</v>
      </c>
      <c r="CC21" s="136">
        <f t="shared" si="2"/>
        <v>16</v>
      </c>
      <c r="CD21" s="137">
        <f t="shared" si="2"/>
        <v>193.62</v>
      </c>
      <c r="CE21" s="138">
        <v>2000000</v>
      </c>
      <c r="CF21" s="131"/>
      <c r="CG21" s="131"/>
      <c r="CH21" s="131"/>
      <c r="CI21" s="131"/>
      <c r="CJ21" s="131"/>
      <c r="CK21" s="131"/>
      <c r="CL21" s="131"/>
      <c r="CM21" s="131"/>
      <c r="CN21" s="131"/>
      <c r="CO21" s="131"/>
      <c r="CP21" s="131"/>
      <c r="CQ21" s="131"/>
      <c r="CR21" s="131"/>
      <c r="CS21" s="131"/>
      <c r="CT21" s="131"/>
      <c r="CU21" s="131"/>
      <c r="CV21" s="131"/>
      <c r="CW21" s="131"/>
      <c r="CX21" s="131"/>
      <c r="CY21" s="131"/>
      <c r="CZ21" s="131"/>
      <c r="DA21" s="131"/>
      <c r="DB21" s="131"/>
      <c r="DC21" s="131"/>
      <c r="DD21" s="131"/>
      <c r="DE21" s="131"/>
      <c r="DF21" s="131"/>
      <c r="DG21" s="131"/>
      <c r="DH21" s="131"/>
      <c r="DI21" s="131"/>
      <c r="DJ21" s="131"/>
      <c r="DK21" s="131"/>
      <c r="DL21" s="131"/>
      <c r="DM21" s="139">
        <f t="shared" si="3"/>
        <v>0</v>
      </c>
      <c r="DN21" s="138">
        <f t="shared" si="3"/>
        <v>0</v>
      </c>
      <c r="DO21" s="131"/>
      <c r="DP21" s="139"/>
      <c r="DQ21" s="139"/>
      <c r="DR21" s="139"/>
      <c r="DS21" s="139"/>
      <c r="DT21" s="139"/>
      <c r="DU21" s="139"/>
      <c r="DV21" s="139"/>
      <c r="DW21" s="139"/>
      <c r="DX21" s="139"/>
      <c r="DY21" s="139"/>
      <c r="DZ21" s="139"/>
      <c r="EA21" s="139"/>
      <c r="EB21" s="139"/>
      <c r="EC21" s="139"/>
      <c r="ED21" s="139"/>
      <c r="EE21" s="139"/>
      <c r="EF21" s="139"/>
      <c r="EG21" s="139"/>
      <c r="EH21" s="139"/>
      <c r="EI21" s="139"/>
      <c r="EJ21" s="139"/>
      <c r="EK21" s="139"/>
      <c r="EL21" s="139"/>
      <c r="EM21" s="139"/>
      <c r="EN21" s="139"/>
      <c r="EO21" s="139"/>
      <c r="EP21" s="139"/>
      <c r="EQ21" s="139"/>
      <c r="ER21" s="139"/>
      <c r="ES21" s="139"/>
      <c r="ET21" s="139"/>
      <c r="EU21" s="139"/>
      <c r="EV21" s="139"/>
      <c r="EW21" s="139">
        <f t="shared" si="4"/>
        <v>0</v>
      </c>
      <c r="EX21" s="140">
        <f t="shared" si="4"/>
        <v>0</v>
      </c>
      <c r="EY21" s="140"/>
      <c r="EZ21" s="141" t="s">
        <v>168</v>
      </c>
    </row>
    <row r="22" spans="1:156" s="72" customFormat="1" ht="146.25" customHeight="1" x14ac:dyDescent="0.25">
      <c r="A22" s="104">
        <v>5</v>
      </c>
      <c r="B22" s="109" t="s">
        <v>112</v>
      </c>
      <c r="C22" s="106">
        <v>1279414</v>
      </c>
      <c r="D22" s="124">
        <v>1013637.64</v>
      </c>
      <c r="E22" s="110">
        <v>375.6</v>
      </c>
      <c r="F22" s="136">
        <v>100</v>
      </c>
      <c r="G22" s="145" t="s">
        <v>169</v>
      </c>
      <c r="H22" s="68"/>
      <c r="I22" s="106" t="s">
        <v>104</v>
      </c>
      <c r="J22" s="73"/>
      <c r="K22" s="74"/>
      <c r="L22" s="66"/>
      <c r="M22" s="66"/>
      <c r="N22" s="68"/>
      <c r="O22" s="106" t="s">
        <v>104</v>
      </c>
      <c r="P22" s="106" t="s">
        <v>104</v>
      </c>
      <c r="Q22" s="112" t="s">
        <v>136</v>
      </c>
      <c r="R22" s="113" t="s">
        <v>104</v>
      </c>
      <c r="S22" s="112" t="s">
        <v>137</v>
      </c>
      <c r="T22" s="68"/>
      <c r="U22" s="68"/>
      <c r="V22" s="68"/>
      <c r="W22" s="68" t="s">
        <v>104</v>
      </c>
      <c r="X22" s="68"/>
      <c r="Y22" s="65">
        <v>7933</v>
      </c>
      <c r="Z22" s="65">
        <v>8309</v>
      </c>
      <c r="AA22" s="65">
        <v>16242</v>
      </c>
      <c r="AB22" s="65">
        <v>1769</v>
      </c>
      <c r="AC22" s="68" t="s">
        <v>148</v>
      </c>
      <c r="AD22" s="115" t="s">
        <v>159</v>
      </c>
      <c r="AE22" s="115" t="s">
        <v>160</v>
      </c>
      <c r="AF22" s="115" t="s">
        <v>161</v>
      </c>
      <c r="AG22" s="115" t="s">
        <v>118</v>
      </c>
      <c r="AH22" s="111" t="s">
        <v>18</v>
      </c>
      <c r="AI22" s="115">
        <v>22</v>
      </c>
      <c r="AJ22" s="111" t="s">
        <v>18</v>
      </c>
      <c r="AK22" s="75"/>
      <c r="AL22" s="109" t="s">
        <v>113</v>
      </c>
      <c r="AM22" s="109" t="s">
        <v>114</v>
      </c>
      <c r="AN22" s="109" t="s">
        <v>133</v>
      </c>
      <c r="AO22" s="106" t="s">
        <v>104</v>
      </c>
      <c r="AP22" s="68"/>
      <c r="AQ22" s="68"/>
      <c r="AR22" s="68"/>
      <c r="AS22" s="68"/>
      <c r="AT22" s="65"/>
      <c r="AU22" s="65"/>
      <c r="AV22" s="104">
        <v>8</v>
      </c>
      <c r="AW22" s="104">
        <v>300</v>
      </c>
      <c r="AX22" s="65"/>
      <c r="AY22" s="65"/>
      <c r="AZ22" s="65"/>
      <c r="BA22" s="65"/>
      <c r="BB22" s="65"/>
      <c r="BC22" s="65"/>
      <c r="BD22" s="65"/>
      <c r="BE22" s="65"/>
      <c r="BF22" s="65"/>
      <c r="BG22" s="65"/>
      <c r="BH22" s="65"/>
      <c r="BI22" s="65"/>
      <c r="BJ22" s="65"/>
      <c r="BK22" s="65"/>
      <c r="BL22" s="65"/>
      <c r="BM22" s="65"/>
      <c r="BN22" s="65"/>
      <c r="BO22" s="65"/>
      <c r="BP22" s="104">
        <v>1</v>
      </c>
      <c r="BQ22" s="104">
        <v>85</v>
      </c>
      <c r="BR22" s="65"/>
      <c r="BS22" s="65"/>
      <c r="BT22" s="65"/>
      <c r="BU22" s="65"/>
      <c r="BV22" s="65"/>
      <c r="BW22" s="65"/>
      <c r="BX22" s="104">
        <v>1</v>
      </c>
      <c r="BY22" s="104">
        <v>35</v>
      </c>
      <c r="BZ22" s="104">
        <v>1</v>
      </c>
      <c r="CA22" s="104">
        <v>180</v>
      </c>
      <c r="CB22" s="104" t="s">
        <v>135</v>
      </c>
      <c r="CC22" s="107">
        <f t="shared" si="2"/>
        <v>11</v>
      </c>
      <c r="CD22" s="108">
        <f t="shared" si="2"/>
        <v>600</v>
      </c>
      <c r="CE22" s="108">
        <v>1279414</v>
      </c>
      <c r="CF22" s="65"/>
      <c r="CG22" s="65"/>
      <c r="CH22" s="65"/>
      <c r="CI22" s="65"/>
      <c r="CJ22" s="65"/>
      <c r="CK22" s="65"/>
      <c r="CL22" s="65"/>
      <c r="CM22" s="65"/>
      <c r="CN22" s="65"/>
      <c r="CO22" s="65"/>
      <c r="CP22" s="65"/>
      <c r="CQ22" s="65"/>
      <c r="CR22" s="65"/>
      <c r="CS22" s="65"/>
      <c r="CT22" s="65"/>
      <c r="CU22" s="65"/>
      <c r="CV22" s="65"/>
      <c r="CW22" s="65"/>
      <c r="CX22" s="65"/>
      <c r="CY22" s="65"/>
      <c r="CZ22" s="65"/>
      <c r="DA22" s="65"/>
      <c r="DB22" s="65"/>
      <c r="DC22" s="65"/>
      <c r="DD22" s="65"/>
      <c r="DE22" s="65"/>
      <c r="DF22" s="65"/>
      <c r="DG22" s="65"/>
      <c r="DH22" s="65"/>
      <c r="DI22" s="65"/>
      <c r="DJ22" s="65"/>
      <c r="DK22" s="65"/>
      <c r="DL22" s="65"/>
      <c r="DM22" s="65"/>
      <c r="DN22" s="65"/>
      <c r="DO22" s="65"/>
      <c r="DP22" s="65"/>
      <c r="DQ22" s="65"/>
      <c r="DR22" s="65"/>
      <c r="DS22" s="65"/>
      <c r="DT22" s="65"/>
      <c r="DU22" s="65"/>
      <c r="DV22" s="65"/>
      <c r="DW22" s="65"/>
      <c r="DX22" s="65"/>
      <c r="DY22" s="65"/>
      <c r="DZ22" s="65"/>
      <c r="EA22" s="65"/>
      <c r="EB22" s="65"/>
      <c r="EC22" s="65"/>
      <c r="ED22" s="65"/>
      <c r="EE22" s="65"/>
      <c r="EF22" s="65"/>
      <c r="EG22" s="65"/>
      <c r="EH22" s="65"/>
      <c r="EI22" s="65"/>
      <c r="EJ22" s="65"/>
      <c r="EK22" s="65"/>
      <c r="EL22" s="65"/>
      <c r="EM22" s="65"/>
      <c r="EN22" s="65"/>
      <c r="EO22" s="65"/>
      <c r="EP22" s="65"/>
      <c r="EQ22" s="65"/>
      <c r="ER22" s="65"/>
      <c r="ES22" s="65"/>
      <c r="ET22" s="65"/>
      <c r="EU22" s="65"/>
      <c r="EV22" s="65"/>
      <c r="EW22" s="65"/>
      <c r="EX22" s="65"/>
      <c r="EY22" s="65"/>
      <c r="EZ22" s="125"/>
    </row>
    <row r="23" spans="1:156" s="86" customFormat="1" ht="11.25" x14ac:dyDescent="0.2">
      <c r="A23" s="76">
        <f>COUNTIF($A$18:A22,"&gt;0")</f>
        <v>5</v>
      </c>
      <c r="B23" s="77"/>
      <c r="C23" s="78">
        <f>SUM(C$18:C22)</f>
        <v>42279414</v>
      </c>
      <c r="D23" s="119">
        <f>SUM(D18:D22)</f>
        <v>37592187.079999998</v>
      </c>
      <c r="E23" s="78"/>
      <c r="F23" s="78"/>
      <c r="G23" s="78">
        <f>SUM(G$18:G22)</f>
        <v>0</v>
      </c>
      <c r="H23" s="79"/>
      <c r="I23" s="79"/>
      <c r="J23" s="80"/>
      <c r="K23" s="79"/>
      <c r="L23" s="79"/>
      <c r="M23" s="79"/>
      <c r="N23" s="79"/>
      <c r="O23" s="79"/>
      <c r="P23" s="79"/>
      <c r="Q23" s="79"/>
      <c r="R23" s="79"/>
      <c r="S23" s="79"/>
      <c r="T23" s="79"/>
      <c r="U23" s="79"/>
      <c r="V23" s="79"/>
      <c r="W23" s="79"/>
      <c r="X23" s="79"/>
      <c r="Y23" s="81"/>
      <c r="Z23" s="81"/>
      <c r="AA23" s="81"/>
      <c r="AB23" s="81"/>
      <c r="AC23" s="81"/>
      <c r="AD23" s="82"/>
      <c r="AE23" s="83"/>
      <c r="AF23" s="83"/>
      <c r="AG23" s="83"/>
      <c r="AH23" s="83"/>
      <c r="AI23" s="83"/>
      <c r="AJ23" s="83"/>
      <c r="AK23" s="79"/>
      <c r="AL23" s="79"/>
      <c r="AM23" s="79"/>
      <c r="AN23" s="79"/>
      <c r="AO23" s="79"/>
      <c r="AP23" s="79"/>
      <c r="AQ23" s="79"/>
      <c r="AR23" s="79"/>
      <c r="AS23" s="79"/>
      <c r="AT23" s="84">
        <f>SUM(AT$18:AT22)</f>
        <v>0</v>
      </c>
      <c r="AU23" s="81">
        <f>SUM(AU$18:AU22)</f>
        <v>15000000</v>
      </c>
      <c r="AV23" s="84">
        <f>SUM(AV$18:AV22)</f>
        <v>18</v>
      </c>
      <c r="AW23" s="81">
        <f>SUM(AW$18:AW22)</f>
        <v>1046</v>
      </c>
      <c r="AX23" s="84">
        <f>SUM(AX$18:AX22)</f>
        <v>0</v>
      </c>
      <c r="AY23" s="81">
        <f>SUM(AY$18:AY22)</f>
        <v>0</v>
      </c>
      <c r="AZ23" s="84">
        <f>SUM(AZ$18:AZ22)</f>
        <v>3</v>
      </c>
      <c r="BA23" s="81">
        <f>SUM(BA$18:BA22)</f>
        <v>300</v>
      </c>
      <c r="BB23" s="84">
        <f>SUM(BB$18:BB22)</f>
        <v>34</v>
      </c>
      <c r="BC23" s="81">
        <f>SUM(BC$18:BC22)</f>
        <v>383.81</v>
      </c>
      <c r="BD23" s="84">
        <f>SUM(BD$18:BD22)</f>
        <v>0</v>
      </c>
      <c r="BE23" s="81">
        <f>SUM(BE$18:BE22)</f>
        <v>0</v>
      </c>
      <c r="BF23" s="84">
        <f>SUM(BF$18:BF22)</f>
        <v>1</v>
      </c>
      <c r="BG23" s="81">
        <f>SUM(BG$18:BG22)</f>
        <v>130</v>
      </c>
      <c r="BH23" s="84">
        <f>SUM(BH$18:BH22)</f>
        <v>0</v>
      </c>
      <c r="BI23" s="81">
        <f>SUM(BI$18:BI22)</f>
        <v>0</v>
      </c>
      <c r="BJ23" s="84">
        <f>SUM(BJ$18:BJ22)</f>
        <v>0</v>
      </c>
      <c r="BK23" s="81">
        <f>SUM(BK$18:BK22)</f>
        <v>0</v>
      </c>
      <c r="BL23" s="84">
        <f>SUM(BL$18:BL22)</f>
        <v>0</v>
      </c>
      <c r="BM23" s="81">
        <f>SUM(BM$18:BM22)</f>
        <v>0</v>
      </c>
      <c r="BN23" s="84">
        <f>SUM(BN$18:BN22)</f>
        <v>0</v>
      </c>
      <c r="BO23" s="81">
        <f>SUM(BO$18:BO22)</f>
        <v>0</v>
      </c>
      <c r="BP23" s="84">
        <f>SUM(BP$18:BP22)</f>
        <v>1</v>
      </c>
      <c r="BQ23" s="81">
        <f>SUM(BQ$18:BQ22)</f>
        <v>85</v>
      </c>
      <c r="BR23" s="84">
        <f>SUM(BR$18:BR22)</f>
        <v>1</v>
      </c>
      <c r="BS23" s="81">
        <f>SUM(BS$18:BS22)</f>
        <v>50</v>
      </c>
      <c r="BT23" s="84">
        <f>SUM(BT$18:BT22)</f>
        <v>5</v>
      </c>
      <c r="BU23" s="81">
        <f>SUM(BU$18:BU22)</f>
        <v>256.23</v>
      </c>
      <c r="BV23" s="84">
        <f>SUM(BV$18:BV22)</f>
        <v>1</v>
      </c>
      <c r="BW23" s="81">
        <f>SUM(BW$18:BW22)</f>
        <v>150</v>
      </c>
      <c r="BX23" s="84">
        <f>SUM(BX$18:BX22)</f>
        <v>3</v>
      </c>
      <c r="BY23" s="81">
        <f>SUM(BY$18:BY22)</f>
        <v>160</v>
      </c>
      <c r="BZ23" s="84">
        <f>SUM(BZ$18:BZ22)</f>
        <v>4</v>
      </c>
      <c r="CA23" s="81">
        <f>SUM(CA$18:CA22)</f>
        <v>632.58000000000004</v>
      </c>
      <c r="CB23" s="85"/>
      <c r="CC23" s="84">
        <f>SUM(CC$18:CC22)</f>
        <v>71</v>
      </c>
      <c r="CD23" s="81">
        <f>SUM(CD$18:CD22)</f>
        <v>3193.62</v>
      </c>
      <c r="CE23" s="81">
        <f>SUM(CE$18:CE22)</f>
        <v>27279414</v>
      </c>
      <c r="CF23" s="84">
        <f>SUM(CF$18:CF22)</f>
        <v>0</v>
      </c>
      <c r="CG23" s="81">
        <f>SUM(CG$18:CG22)</f>
        <v>0</v>
      </c>
      <c r="CH23" s="84">
        <f>SUM(CH$18:CH22)</f>
        <v>0</v>
      </c>
      <c r="CI23" s="81">
        <f>SUM(CI$18:CI22)</f>
        <v>0</v>
      </c>
      <c r="CJ23" s="84">
        <f>SUM(CJ$18:CJ22)</f>
        <v>0</v>
      </c>
      <c r="CK23" s="81">
        <f>SUM(CK$18:CK22)</f>
        <v>0</v>
      </c>
      <c r="CL23" s="84">
        <f>SUM(CL$18:CL22)</f>
        <v>0</v>
      </c>
      <c r="CM23" s="81">
        <f>SUM(CM$18:CM22)</f>
        <v>0</v>
      </c>
      <c r="CN23" s="84">
        <f>SUM(CN$18:CN22)</f>
        <v>0</v>
      </c>
      <c r="CO23" s="81">
        <f>SUM(CO$18:CO22)</f>
        <v>0</v>
      </c>
      <c r="CP23" s="84">
        <f>SUM(CP$18:CP22)</f>
        <v>0</v>
      </c>
      <c r="CQ23" s="81">
        <f>SUM(CQ$18:CQ22)</f>
        <v>0</v>
      </c>
      <c r="CR23" s="84">
        <f>SUM(CR$18:CR22)</f>
        <v>0</v>
      </c>
      <c r="CS23" s="81">
        <f>SUM(CS$18:CS22)</f>
        <v>0</v>
      </c>
      <c r="CT23" s="84">
        <f>SUM(CT$18:CT22)</f>
        <v>0</v>
      </c>
      <c r="CU23" s="81">
        <f>SUM(CU$18:CU22)</f>
        <v>0</v>
      </c>
      <c r="CV23" s="84">
        <f>SUM(CV$18:CV22)</f>
        <v>0</v>
      </c>
      <c r="CW23" s="81">
        <f>SUM(CW$18:CW22)</f>
        <v>0</v>
      </c>
      <c r="CX23" s="84">
        <f>SUM(CX$18:CX22)</f>
        <v>0</v>
      </c>
      <c r="CY23" s="81">
        <f>SUM(CY$18:CY22)</f>
        <v>0</v>
      </c>
      <c r="CZ23" s="84">
        <f>SUM(CZ$18:CZ22)</f>
        <v>0</v>
      </c>
      <c r="DA23" s="81">
        <f>SUM(DA$18:DA22)</f>
        <v>0</v>
      </c>
      <c r="DB23" s="84">
        <f>SUM(DB$18:DB22)</f>
        <v>0</v>
      </c>
      <c r="DC23" s="81">
        <f>SUM(DC$18:DC22)</f>
        <v>0</v>
      </c>
      <c r="DD23" s="84">
        <f>SUM(DD$18:DD22)</f>
        <v>0</v>
      </c>
      <c r="DE23" s="81">
        <f>SUM(DE$18:DE22)</f>
        <v>0</v>
      </c>
      <c r="DF23" s="84">
        <f>SUM(DF$18:DF22)</f>
        <v>0</v>
      </c>
      <c r="DG23" s="81">
        <f>SUM(DG$18:DG22)</f>
        <v>0</v>
      </c>
      <c r="DH23" s="84">
        <f>SUM(DH$18:DH22)</f>
        <v>0</v>
      </c>
      <c r="DI23" s="81">
        <f>SUM(DI$18:DI22)</f>
        <v>0</v>
      </c>
      <c r="DJ23" s="84">
        <f>SUM(DJ$18:DJ22)</f>
        <v>0</v>
      </c>
      <c r="DK23" s="81">
        <f>SUM(DK$18:DK22)</f>
        <v>0</v>
      </c>
      <c r="DL23" s="85"/>
      <c r="DM23" s="84">
        <f>SUM(DM$18:DM22)</f>
        <v>0</v>
      </c>
      <c r="DN23" s="81">
        <f>SUM(DN$18:DN22)</f>
        <v>0</v>
      </c>
      <c r="DO23" s="81">
        <f>SUM(DO$18:DO22)</f>
        <v>0</v>
      </c>
      <c r="DP23" s="84">
        <f>SUM(DP$18:DP22)</f>
        <v>0</v>
      </c>
      <c r="DQ23" s="81">
        <f>SUM(DQ$18:DQ22)</f>
        <v>0</v>
      </c>
      <c r="DR23" s="84">
        <f>SUM(DR$18:DR22)</f>
        <v>0</v>
      </c>
      <c r="DS23" s="81">
        <f>SUM(DS$18:DS22)</f>
        <v>0</v>
      </c>
      <c r="DT23" s="84">
        <f>SUM(DT$18:DT22)</f>
        <v>0</v>
      </c>
      <c r="DU23" s="81">
        <f>SUM(DU$18:DU22)</f>
        <v>0</v>
      </c>
      <c r="DV23" s="84">
        <f>SUM(DV$18:DV22)</f>
        <v>0</v>
      </c>
      <c r="DW23" s="81">
        <f>SUM(DW$18:DW22)</f>
        <v>0</v>
      </c>
      <c r="DX23" s="84">
        <f>SUM(DX$18:DX22)</f>
        <v>0</v>
      </c>
      <c r="DY23" s="81">
        <f>SUM(DY$18:DY22)</f>
        <v>0</v>
      </c>
      <c r="DZ23" s="84">
        <f>SUM(DZ$18:DZ22)</f>
        <v>0</v>
      </c>
      <c r="EA23" s="81">
        <f>SUM(EA$18:EA22)</f>
        <v>0</v>
      </c>
      <c r="EB23" s="84">
        <f>SUM(EB$18:EB22)</f>
        <v>0</v>
      </c>
      <c r="EC23" s="81">
        <f>SUM(EC$18:EC22)</f>
        <v>0</v>
      </c>
      <c r="ED23" s="84">
        <f>SUM(ED$18:ED22)</f>
        <v>0</v>
      </c>
      <c r="EE23" s="81">
        <f>SUM(EE$18:EE22)</f>
        <v>0</v>
      </c>
      <c r="EF23" s="84">
        <f>SUM(EF$18:EF22)</f>
        <v>0</v>
      </c>
      <c r="EG23" s="81">
        <f>SUM(EG$18:EG22)</f>
        <v>0</v>
      </c>
      <c r="EH23" s="84">
        <f>SUM(EH$18:EH22)</f>
        <v>0</v>
      </c>
      <c r="EI23" s="81">
        <f>SUM(EI$18:EI22)</f>
        <v>0</v>
      </c>
      <c r="EJ23" s="84">
        <f>SUM(EJ$18:EJ22)</f>
        <v>0</v>
      </c>
      <c r="EK23" s="81">
        <f>SUM(EK$18:EK22)</f>
        <v>0</v>
      </c>
      <c r="EL23" s="84">
        <f>SUM(EL$18:EL22)</f>
        <v>0</v>
      </c>
      <c r="EM23" s="81">
        <f>SUM(EM$18:EM22)</f>
        <v>0</v>
      </c>
      <c r="EN23" s="84">
        <f>SUM(EN$18:EN22)</f>
        <v>0</v>
      </c>
      <c r="EO23" s="81">
        <f>SUM(EO$18:EO22)</f>
        <v>0</v>
      </c>
      <c r="EP23" s="84">
        <f>SUM(EP$18:EP22)</f>
        <v>0</v>
      </c>
      <c r="EQ23" s="81">
        <f>SUM(EQ$18:EQ22)</f>
        <v>0</v>
      </c>
      <c r="ER23" s="84">
        <f>SUM(ER$18:ER22)</f>
        <v>0</v>
      </c>
      <c r="ES23" s="81">
        <f>SUM(ES$18:ES22)</f>
        <v>0</v>
      </c>
      <c r="ET23" s="84">
        <f>SUM(ET$18:ET22)</f>
        <v>0</v>
      </c>
      <c r="EU23" s="81">
        <f>SUM(EU$18:EU22)</f>
        <v>0</v>
      </c>
      <c r="EV23" s="85"/>
      <c r="EW23" s="84">
        <f>SUM(EW$18:EW22)</f>
        <v>0</v>
      </c>
      <c r="EX23" s="81">
        <f>SUM(EX$18:EX22)</f>
        <v>0</v>
      </c>
      <c r="EY23" s="81">
        <f>SUM(EY$18:EY22)</f>
        <v>0</v>
      </c>
      <c r="EZ23" s="81"/>
    </row>
    <row r="24" spans="1:156" s="44" customFormat="1" ht="11.25" x14ac:dyDescent="0.25">
      <c r="A24" s="87"/>
      <c r="G24" s="88"/>
      <c r="H24" s="88"/>
      <c r="I24" s="88"/>
      <c r="J24" s="88"/>
      <c r="K24" s="88"/>
      <c r="L24" s="88"/>
      <c r="M24" s="88"/>
      <c r="N24" s="88"/>
      <c r="O24" s="88"/>
      <c r="P24" s="88"/>
      <c r="Q24" s="88"/>
      <c r="R24" s="88"/>
      <c r="S24" s="88"/>
      <c r="T24" s="88"/>
      <c r="U24" s="88"/>
      <c r="V24" s="88"/>
      <c r="W24" s="88"/>
      <c r="X24" s="88"/>
      <c r="Y24" s="88"/>
      <c r="Z24" s="88"/>
      <c r="AA24" s="88"/>
      <c r="AB24" s="88"/>
      <c r="AD24" s="89"/>
      <c r="AE24" s="89"/>
      <c r="AF24" s="89"/>
      <c r="AG24" s="89"/>
      <c r="AH24" s="89"/>
      <c r="AI24" s="89"/>
      <c r="AJ24" s="89"/>
      <c r="AK24" s="90"/>
      <c r="AL24" s="88"/>
      <c r="AM24" s="88"/>
      <c r="AN24" s="88"/>
      <c r="AO24" s="88"/>
      <c r="AP24" s="88"/>
      <c r="AQ24" s="88"/>
      <c r="AR24" s="88"/>
      <c r="AS24" s="88"/>
      <c r="AT24" s="88"/>
      <c r="AU24" s="88"/>
      <c r="AV24" s="88"/>
      <c r="AW24" s="88"/>
      <c r="AX24" s="88"/>
      <c r="AY24" s="88"/>
      <c r="AZ24" s="88"/>
      <c r="BA24" s="88"/>
      <c r="BB24" s="88"/>
      <c r="BC24" s="88"/>
      <c r="BD24" s="88"/>
      <c r="BE24" s="88"/>
      <c r="BF24" s="88"/>
      <c r="BG24" s="88"/>
      <c r="BH24" s="88"/>
      <c r="BI24" s="88"/>
      <c r="BJ24" s="88"/>
      <c r="BK24" s="88"/>
      <c r="BL24" s="88"/>
      <c r="BM24" s="88"/>
      <c r="BN24" s="88"/>
      <c r="BO24" s="88"/>
      <c r="BP24" s="88"/>
      <c r="BQ24" s="88"/>
      <c r="BR24" s="88"/>
      <c r="BS24" s="88"/>
      <c r="BT24" s="88"/>
      <c r="BU24" s="88"/>
      <c r="BV24" s="88"/>
      <c r="BW24" s="88"/>
      <c r="BX24" s="88"/>
      <c r="BY24" s="88"/>
      <c r="BZ24" s="88"/>
      <c r="CA24" s="88"/>
      <c r="CB24" s="88"/>
      <c r="CC24" s="88"/>
      <c r="CD24" s="88"/>
      <c r="CE24" s="88"/>
      <c r="CF24" s="88"/>
      <c r="CG24" s="88"/>
      <c r="CH24" s="88"/>
      <c r="CI24" s="88"/>
      <c r="CJ24" s="88"/>
      <c r="CK24" s="88"/>
      <c r="CL24" s="88"/>
      <c r="CM24" s="88"/>
      <c r="CN24" s="88"/>
      <c r="CO24" s="88"/>
      <c r="CP24" s="88"/>
      <c r="CQ24" s="88"/>
      <c r="CR24" s="88"/>
      <c r="CS24" s="88"/>
      <c r="CT24" s="88"/>
      <c r="CU24" s="88"/>
      <c r="CV24" s="88"/>
      <c r="CW24" s="88"/>
      <c r="CX24" s="88"/>
      <c r="CY24" s="88"/>
      <c r="CZ24" s="88"/>
      <c r="DA24" s="88"/>
      <c r="DB24" s="88"/>
      <c r="DC24" s="88"/>
      <c r="DD24" s="88"/>
      <c r="DE24" s="88"/>
      <c r="DF24" s="88"/>
      <c r="DG24" s="88"/>
      <c r="DH24" s="88"/>
      <c r="DI24" s="88"/>
      <c r="DJ24" s="88"/>
      <c r="DK24" s="88"/>
      <c r="DL24" s="88"/>
      <c r="DM24" s="88"/>
      <c r="DN24" s="88"/>
      <c r="DO24" s="88"/>
      <c r="DP24" s="88"/>
      <c r="DQ24" s="88"/>
      <c r="DR24" s="88"/>
      <c r="DS24" s="88"/>
      <c r="DT24" s="88"/>
      <c r="DU24" s="88"/>
      <c r="DV24" s="88"/>
      <c r="DW24" s="88"/>
      <c r="DX24" s="88"/>
      <c r="DY24" s="88"/>
      <c r="DZ24" s="88"/>
      <c r="EA24" s="88"/>
      <c r="EB24" s="88"/>
      <c r="EC24" s="88"/>
      <c r="ED24" s="88"/>
      <c r="EE24" s="88"/>
      <c r="EF24" s="88"/>
      <c r="EG24" s="88"/>
      <c r="EH24" s="88"/>
      <c r="EI24" s="88"/>
      <c r="EJ24" s="88"/>
      <c r="EK24" s="88"/>
      <c r="EL24" s="88"/>
      <c r="EM24" s="88"/>
      <c r="EN24" s="88"/>
      <c r="EO24" s="88"/>
      <c r="EP24" s="88"/>
      <c r="EQ24" s="88"/>
      <c r="ER24" s="88"/>
      <c r="ES24" s="88"/>
      <c r="ET24" s="88"/>
      <c r="EU24" s="88"/>
      <c r="EV24" s="88"/>
      <c r="EW24" s="91"/>
      <c r="EX24" s="91"/>
      <c r="EY24" s="88"/>
    </row>
    <row r="25" spans="1:156" s="44" customFormat="1" ht="11.25" x14ac:dyDescent="0.25">
      <c r="A25" s="87"/>
      <c r="G25" s="88"/>
      <c r="H25" s="88"/>
      <c r="I25" s="88"/>
      <c r="J25" s="88"/>
      <c r="K25" s="88"/>
      <c r="L25" s="88"/>
      <c r="M25" s="88"/>
      <c r="N25" s="88"/>
      <c r="O25" s="88"/>
      <c r="P25" s="88"/>
      <c r="Q25" s="88"/>
      <c r="R25" s="88"/>
      <c r="S25" s="88"/>
      <c r="T25" s="88"/>
      <c r="U25" s="88"/>
      <c r="V25" s="88"/>
      <c r="W25" s="88"/>
      <c r="X25" s="88"/>
      <c r="Y25" s="88"/>
      <c r="Z25" s="88"/>
      <c r="AA25" s="88"/>
      <c r="AB25" s="88"/>
      <c r="AD25" s="89"/>
      <c r="AE25" s="89"/>
      <c r="AF25" s="89"/>
      <c r="AG25" s="89"/>
      <c r="AH25" s="89"/>
      <c r="AI25" s="89"/>
      <c r="AJ25" s="89"/>
      <c r="AK25" s="90"/>
      <c r="AL25" s="88"/>
      <c r="AM25" s="88"/>
      <c r="AN25" s="88"/>
      <c r="AO25" s="88"/>
      <c r="AP25" s="88"/>
      <c r="AQ25" s="88"/>
      <c r="AR25" s="88"/>
      <c r="AS25" s="88"/>
      <c r="AT25" s="88"/>
      <c r="AU25" s="88"/>
      <c r="AV25" s="88"/>
      <c r="AW25" s="88"/>
      <c r="AX25" s="88"/>
      <c r="AY25" s="88"/>
      <c r="AZ25" s="88"/>
      <c r="BA25" s="88"/>
      <c r="BB25" s="88"/>
      <c r="BC25" s="88"/>
      <c r="BD25" s="88"/>
      <c r="BE25" s="88"/>
      <c r="BF25" s="88"/>
      <c r="BG25" s="88"/>
      <c r="BH25" s="88"/>
      <c r="BI25" s="88"/>
      <c r="BJ25" s="88"/>
      <c r="BK25" s="88"/>
      <c r="BL25" s="88"/>
      <c r="BM25" s="88"/>
      <c r="BN25" s="88"/>
      <c r="BO25" s="88"/>
      <c r="BP25" s="88"/>
      <c r="BQ25" s="88"/>
      <c r="BR25" s="88"/>
      <c r="BS25" s="88"/>
      <c r="BT25" s="88"/>
      <c r="BU25" s="88"/>
      <c r="BV25" s="88"/>
      <c r="BW25" s="88"/>
      <c r="BX25" s="88"/>
      <c r="BY25" s="88"/>
      <c r="BZ25" s="88"/>
      <c r="CA25" s="88"/>
      <c r="CB25" s="88"/>
      <c r="CC25" s="88"/>
      <c r="CD25" s="88"/>
      <c r="CE25" s="88"/>
      <c r="CF25" s="88"/>
      <c r="CG25" s="88"/>
      <c r="CH25" s="88"/>
      <c r="CI25" s="88"/>
      <c r="CJ25" s="88"/>
      <c r="CK25" s="88"/>
      <c r="CL25" s="88"/>
      <c r="CM25" s="88"/>
      <c r="CN25" s="88"/>
      <c r="CO25" s="88"/>
      <c r="CP25" s="88"/>
      <c r="CQ25" s="88"/>
      <c r="CR25" s="88"/>
      <c r="CS25" s="88"/>
      <c r="CT25" s="88"/>
      <c r="CU25" s="88"/>
      <c r="CV25" s="88"/>
      <c r="CW25" s="88"/>
      <c r="CX25" s="88"/>
      <c r="CY25" s="88"/>
      <c r="CZ25" s="88"/>
      <c r="DA25" s="88"/>
      <c r="DB25" s="88"/>
      <c r="DC25" s="88"/>
      <c r="DD25" s="88"/>
      <c r="DE25" s="88"/>
      <c r="DF25" s="88"/>
      <c r="DG25" s="88"/>
      <c r="DH25" s="88"/>
      <c r="DI25" s="88"/>
      <c r="DJ25" s="88"/>
      <c r="DK25" s="88"/>
      <c r="DL25" s="88"/>
      <c r="DM25" s="88"/>
      <c r="DN25" s="88"/>
      <c r="DO25" s="88"/>
      <c r="DP25" s="88"/>
      <c r="DQ25" s="88"/>
      <c r="DR25" s="88"/>
      <c r="DS25" s="88"/>
      <c r="DT25" s="88"/>
      <c r="DU25" s="88"/>
      <c r="DV25" s="88"/>
      <c r="DW25" s="88"/>
      <c r="DX25" s="88"/>
      <c r="DY25" s="88"/>
      <c r="DZ25" s="88"/>
      <c r="EA25" s="88"/>
      <c r="EB25" s="88"/>
      <c r="EC25" s="88"/>
      <c r="ED25" s="88"/>
      <c r="EE25" s="88"/>
      <c r="EF25" s="88"/>
      <c r="EG25" s="88"/>
      <c r="EH25" s="88"/>
      <c r="EI25" s="88"/>
      <c r="EJ25" s="88"/>
      <c r="EK25" s="88"/>
      <c r="EL25" s="88"/>
      <c r="EM25" s="88"/>
      <c r="EN25" s="88"/>
      <c r="EO25" s="88"/>
      <c r="EP25" s="88"/>
      <c r="EQ25" s="88"/>
      <c r="ER25" s="88"/>
      <c r="ES25" s="88"/>
      <c r="ET25" s="88"/>
      <c r="EU25" s="88"/>
      <c r="EV25" s="88"/>
      <c r="EW25" s="91"/>
      <c r="EX25" s="91"/>
      <c r="EY25" s="88"/>
    </row>
    <row r="26" spans="1:156" s="44" customFormat="1" ht="11.25" x14ac:dyDescent="0.25">
      <c r="A26" s="87"/>
      <c r="G26" s="88"/>
      <c r="H26" s="88"/>
      <c r="I26" s="88"/>
      <c r="J26" s="88"/>
      <c r="K26" s="88"/>
      <c r="L26" s="88"/>
      <c r="M26" s="88"/>
      <c r="N26" s="88"/>
      <c r="O26" s="88"/>
      <c r="P26" s="88"/>
      <c r="Q26" s="88"/>
      <c r="R26" s="88"/>
      <c r="S26" s="88"/>
      <c r="T26" s="88"/>
      <c r="U26" s="88"/>
      <c r="V26" s="88"/>
      <c r="W26" s="88"/>
      <c r="X26" s="88"/>
      <c r="Y26" s="88"/>
      <c r="Z26" s="88"/>
      <c r="AA26" s="88"/>
      <c r="AB26" s="88"/>
      <c r="AD26" s="89"/>
      <c r="AE26" s="89"/>
      <c r="AF26" s="89"/>
      <c r="AG26" s="89"/>
      <c r="AH26" s="89"/>
      <c r="AI26" s="89"/>
      <c r="AJ26" s="89"/>
      <c r="AK26" s="90"/>
      <c r="AL26" s="88"/>
      <c r="AM26" s="88"/>
      <c r="AN26" s="88"/>
      <c r="AO26" s="88"/>
      <c r="AP26" s="88"/>
      <c r="AQ26" s="88"/>
      <c r="AR26" s="88"/>
      <c r="AS26" s="88"/>
      <c r="AT26" s="88"/>
      <c r="AU26" s="88"/>
      <c r="AV26" s="88"/>
      <c r="AW26" s="88"/>
      <c r="AX26" s="88"/>
      <c r="AY26" s="88"/>
      <c r="AZ26" s="88"/>
      <c r="BA26" s="88"/>
      <c r="BB26" s="88"/>
      <c r="BC26" s="88"/>
      <c r="BD26" s="88"/>
      <c r="BE26" s="88"/>
      <c r="BF26" s="88"/>
      <c r="BG26" s="88"/>
      <c r="BH26" s="88"/>
      <c r="BI26" s="88"/>
      <c r="BJ26" s="88"/>
      <c r="BK26" s="88"/>
      <c r="BL26" s="88"/>
      <c r="BM26" s="88"/>
      <c r="BN26" s="88"/>
      <c r="BO26" s="88"/>
      <c r="BP26" s="88"/>
      <c r="BQ26" s="88"/>
      <c r="BR26" s="88"/>
      <c r="BS26" s="88"/>
      <c r="BT26" s="88"/>
      <c r="BU26" s="88"/>
      <c r="BV26" s="88"/>
      <c r="BW26" s="88"/>
      <c r="BX26" s="88"/>
      <c r="BY26" s="88"/>
      <c r="BZ26" s="88"/>
      <c r="CA26" s="88"/>
      <c r="CB26" s="88"/>
      <c r="CC26" s="88"/>
      <c r="CD26" s="88"/>
      <c r="CE26" s="88"/>
      <c r="CF26" s="88"/>
      <c r="CG26" s="88"/>
      <c r="CH26" s="88"/>
      <c r="CI26" s="88"/>
      <c r="CJ26" s="88"/>
      <c r="CK26" s="88"/>
      <c r="CL26" s="88"/>
      <c r="CM26" s="88"/>
      <c r="CN26" s="88"/>
      <c r="CO26" s="88"/>
      <c r="CP26" s="88"/>
      <c r="CQ26" s="88"/>
      <c r="CR26" s="88"/>
      <c r="CS26" s="88"/>
      <c r="CT26" s="88"/>
      <c r="CU26" s="88"/>
      <c r="CV26" s="88"/>
      <c r="CW26" s="88"/>
      <c r="CX26" s="88"/>
      <c r="CY26" s="88"/>
      <c r="CZ26" s="88"/>
      <c r="DA26" s="88"/>
      <c r="DB26" s="88"/>
      <c r="DC26" s="88"/>
      <c r="DD26" s="88"/>
      <c r="DE26" s="88"/>
      <c r="DF26" s="88"/>
      <c r="DG26" s="88"/>
      <c r="DH26" s="88"/>
      <c r="DI26" s="88"/>
      <c r="DJ26" s="88"/>
      <c r="DK26" s="88"/>
      <c r="DL26" s="88"/>
      <c r="DM26" s="88"/>
      <c r="DN26" s="88"/>
      <c r="DO26" s="88"/>
      <c r="DP26" s="88"/>
      <c r="DQ26" s="88"/>
      <c r="DR26" s="88"/>
      <c r="DS26" s="88"/>
      <c r="DT26" s="88"/>
      <c r="DU26" s="88"/>
      <c r="DV26" s="88"/>
      <c r="DW26" s="88"/>
      <c r="DX26" s="88"/>
      <c r="DY26" s="88"/>
      <c r="DZ26" s="88"/>
      <c r="EA26" s="88"/>
      <c r="EB26" s="88"/>
      <c r="EC26" s="88"/>
      <c r="ED26" s="88"/>
      <c r="EE26" s="88"/>
      <c r="EF26" s="88"/>
      <c r="EG26" s="88"/>
      <c r="EH26" s="88"/>
      <c r="EI26" s="88"/>
      <c r="EJ26" s="88"/>
      <c r="EK26" s="88"/>
      <c r="EL26" s="88"/>
      <c r="EM26" s="88"/>
      <c r="EN26" s="88"/>
      <c r="EO26" s="88"/>
      <c r="EP26" s="88"/>
      <c r="EQ26" s="88"/>
      <c r="ER26" s="88"/>
      <c r="ES26" s="88"/>
      <c r="ET26" s="88"/>
      <c r="EU26" s="88"/>
      <c r="EV26" s="88"/>
      <c r="EW26" s="91"/>
      <c r="EX26" s="91"/>
      <c r="EY26" s="88"/>
    </row>
    <row r="27" spans="1:156" s="44" customFormat="1" ht="11.25" x14ac:dyDescent="0.25">
      <c r="A27" s="87"/>
      <c r="G27" s="88"/>
      <c r="H27" s="88"/>
      <c r="I27" s="88"/>
      <c r="J27" s="88"/>
      <c r="K27" s="88"/>
      <c r="L27" s="88"/>
      <c r="M27" s="88"/>
      <c r="N27" s="88"/>
      <c r="O27" s="88"/>
      <c r="P27" s="88"/>
      <c r="Q27" s="88"/>
      <c r="R27" s="88"/>
      <c r="S27" s="88"/>
      <c r="T27" s="88"/>
      <c r="U27" s="88"/>
      <c r="V27" s="88"/>
      <c r="W27" s="88"/>
      <c r="X27" s="88"/>
      <c r="Y27" s="88"/>
      <c r="Z27" s="88"/>
      <c r="AA27" s="88"/>
      <c r="AB27" s="88"/>
      <c r="AD27" s="89"/>
      <c r="AE27" s="89"/>
      <c r="AF27" s="89"/>
      <c r="AG27" s="89"/>
      <c r="AH27" s="89"/>
      <c r="AI27" s="89"/>
      <c r="AJ27" s="89"/>
      <c r="AK27" s="90"/>
      <c r="AL27" s="88"/>
      <c r="AM27" s="88"/>
      <c r="AN27" s="88"/>
      <c r="AO27" s="88"/>
      <c r="AP27" s="88"/>
      <c r="AQ27" s="88"/>
      <c r="AR27" s="88"/>
      <c r="AS27" s="88"/>
      <c r="AT27" s="88"/>
      <c r="AU27" s="88"/>
      <c r="AV27" s="88"/>
      <c r="AW27" s="88"/>
      <c r="AX27" s="88"/>
      <c r="AY27" s="88"/>
      <c r="AZ27" s="88"/>
      <c r="BA27" s="88"/>
      <c r="BB27" s="88"/>
      <c r="BC27" s="88"/>
      <c r="BD27" s="88"/>
      <c r="BE27" s="88"/>
      <c r="BF27" s="88"/>
      <c r="BG27" s="88"/>
      <c r="BH27" s="88"/>
      <c r="BI27" s="88"/>
      <c r="BJ27" s="88"/>
      <c r="BK27" s="88"/>
      <c r="BL27" s="88"/>
      <c r="BM27" s="88"/>
      <c r="BN27" s="88"/>
      <c r="BO27" s="88"/>
      <c r="BP27" s="88"/>
      <c r="BQ27" s="88"/>
      <c r="BR27" s="88"/>
      <c r="BS27" s="88"/>
      <c r="BT27" s="88"/>
      <c r="BU27" s="88"/>
      <c r="BV27" s="88"/>
      <c r="BW27" s="88"/>
      <c r="BX27" s="88"/>
      <c r="BY27" s="88"/>
      <c r="BZ27" s="88"/>
      <c r="CA27" s="88"/>
      <c r="CB27" s="88"/>
      <c r="CC27" s="88"/>
      <c r="CD27" s="88"/>
      <c r="CE27" s="88"/>
      <c r="CF27" s="88"/>
      <c r="CG27" s="88"/>
      <c r="CH27" s="88"/>
      <c r="CI27" s="88"/>
      <c r="CJ27" s="88"/>
      <c r="CK27" s="88"/>
      <c r="CL27" s="88"/>
      <c r="CM27" s="88"/>
      <c r="CN27" s="88"/>
      <c r="CO27" s="88"/>
      <c r="CP27" s="88"/>
      <c r="CQ27" s="88"/>
      <c r="CR27" s="88"/>
      <c r="CS27" s="88"/>
      <c r="CT27" s="88"/>
      <c r="CU27" s="88"/>
      <c r="CV27" s="88"/>
      <c r="CW27" s="88"/>
      <c r="CX27" s="88"/>
      <c r="CY27" s="88"/>
      <c r="CZ27" s="88"/>
      <c r="DA27" s="88"/>
      <c r="DB27" s="88"/>
      <c r="DC27" s="88"/>
      <c r="DD27" s="88"/>
      <c r="DE27" s="88"/>
      <c r="DF27" s="88"/>
      <c r="DG27" s="88"/>
      <c r="DH27" s="88"/>
      <c r="DI27" s="88"/>
      <c r="DJ27" s="88"/>
      <c r="DK27" s="88"/>
      <c r="DL27" s="88"/>
      <c r="DM27" s="88"/>
      <c r="DN27" s="88"/>
      <c r="DO27" s="88"/>
      <c r="DP27" s="88"/>
      <c r="DQ27" s="88"/>
      <c r="DR27" s="88"/>
      <c r="DS27" s="88"/>
      <c r="DT27" s="88"/>
      <c r="DU27" s="88"/>
      <c r="DV27" s="88"/>
      <c r="DW27" s="88"/>
      <c r="DX27" s="88"/>
      <c r="DY27" s="88"/>
      <c r="DZ27" s="88"/>
      <c r="EA27" s="88"/>
      <c r="EB27" s="88"/>
      <c r="EC27" s="88"/>
      <c r="ED27" s="88"/>
      <c r="EE27" s="88"/>
      <c r="EF27" s="88"/>
      <c r="EG27" s="88"/>
      <c r="EH27" s="88"/>
      <c r="EI27" s="88"/>
      <c r="EJ27" s="88"/>
      <c r="EK27" s="88"/>
      <c r="EL27" s="88"/>
      <c r="EM27" s="88"/>
      <c r="EN27" s="88"/>
      <c r="EO27" s="88"/>
      <c r="EP27" s="88"/>
      <c r="EQ27" s="88"/>
      <c r="ER27" s="88"/>
      <c r="ES27" s="88"/>
      <c r="ET27" s="88"/>
      <c r="EU27" s="88"/>
      <c r="EV27" s="88"/>
      <c r="EW27" s="91"/>
      <c r="EX27" s="91"/>
      <c r="EY27" s="88"/>
    </row>
    <row r="28" spans="1:156" s="44" customFormat="1" ht="11.25" x14ac:dyDescent="0.25">
      <c r="A28" s="87"/>
      <c r="H28" s="88"/>
      <c r="I28" s="88"/>
      <c r="J28" s="88"/>
      <c r="K28" s="88"/>
      <c r="L28" s="88"/>
      <c r="M28" s="88"/>
      <c r="N28" s="88"/>
      <c r="O28" s="88"/>
      <c r="P28" s="88"/>
      <c r="Q28" s="88"/>
      <c r="R28" s="88"/>
      <c r="S28" s="88"/>
      <c r="T28" s="88"/>
      <c r="U28" s="88"/>
      <c r="V28" s="88"/>
      <c r="W28" s="88"/>
      <c r="X28" s="88"/>
      <c r="Y28" s="88"/>
      <c r="Z28" s="88"/>
      <c r="AA28" s="88"/>
      <c r="AB28" s="88"/>
      <c r="AD28" s="89"/>
      <c r="AE28" s="89"/>
      <c r="AF28" s="89"/>
      <c r="AG28" s="89"/>
      <c r="AH28" s="89"/>
      <c r="AI28" s="89"/>
      <c r="AJ28" s="89"/>
      <c r="AK28" s="90"/>
      <c r="AL28" s="88"/>
      <c r="AM28" s="88"/>
      <c r="AN28" s="88"/>
      <c r="AO28" s="88"/>
      <c r="AP28" s="88"/>
      <c r="AQ28" s="88"/>
      <c r="AR28" s="88"/>
      <c r="AS28" s="88"/>
      <c r="AT28" s="88"/>
      <c r="AU28" s="88"/>
      <c r="AV28" s="88"/>
      <c r="AW28" s="88"/>
      <c r="AX28" s="88"/>
      <c r="AY28" s="88"/>
      <c r="AZ28" s="88"/>
      <c r="BA28" s="88"/>
      <c r="BB28" s="88"/>
      <c r="BC28" s="88"/>
      <c r="BD28" s="88"/>
      <c r="BE28" s="88"/>
      <c r="BF28" s="88"/>
      <c r="BG28" s="88"/>
      <c r="BH28" s="88"/>
      <c r="BI28" s="88"/>
      <c r="BJ28" s="88"/>
      <c r="BK28" s="88"/>
      <c r="BL28" s="88"/>
      <c r="BM28" s="88"/>
      <c r="BN28" s="88"/>
      <c r="BO28" s="88"/>
      <c r="BP28" s="88"/>
      <c r="BQ28" s="88"/>
      <c r="BR28" s="88"/>
      <c r="BS28" s="88"/>
      <c r="BT28" s="88"/>
      <c r="BU28" s="88"/>
      <c r="BV28" s="88"/>
      <c r="BW28" s="88"/>
      <c r="BX28" s="88"/>
      <c r="BY28" s="88"/>
      <c r="BZ28" s="88"/>
      <c r="CA28" s="88"/>
      <c r="CB28" s="88"/>
      <c r="CC28" s="88"/>
      <c r="CD28" s="88"/>
      <c r="CE28" s="88"/>
      <c r="CF28" s="88"/>
      <c r="CG28" s="88"/>
      <c r="CH28" s="88"/>
      <c r="CI28" s="88"/>
      <c r="CJ28" s="88"/>
      <c r="CK28" s="88"/>
      <c r="CL28" s="88"/>
      <c r="CM28" s="88"/>
      <c r="CN28" s="88"/>
      <c r="CO28" s="88"/>
      <c r="CP28" s="88"/>
      <c r="CQ28" s="88"/>
      <c r="CR28" s="88"/>
      <c r="CS28" s="88"/>
      <c r="CT28" s="88"/>
      <c r="CU28" s="88"/>
      <c r="CV28" s="88"/>
      <c r="CW28" s="88"/>
      <c r="CX28" s="88"/>
      <c r="CY28" s="88"/>
      <c r="CZ28" s="88"/>
      <c r="DA28" s="88"/>
      <c r="DB28" s="88"/>
      <c r="DC28" s="88"/>
      <c r="DD28" s="88"/>
      <c r="DE28" s="88"/>
      <c r="DF28" s="88"/>
      <c r="DG28" s="88"/>
      <c r="DH28" s="88"/>
      <c r="DI28" s="88"/>
      <c r="DJ28" s="88"/>
      <c r="DK28" s="88"/>
      <c r="DL28" s="88"/>
      <c r="DM28" s="88"/>
      <c r="DN28" s="88"/>
      <c r="DO28" s="88"/>
      <c r="DP28" s="88"/>
      <c r="DQ28" s="88"/>
      <c r="DR28" s="88"/>
      <c r="DS28" s="88"/>
      <c r="DT28" s="88"/>
      <c r="DU28" s="88"/>
      <c r="DV28" s="88"/>
      <c r="DW28" s="88"/>
      <c r="DX28" s="88"/>
      <c r="DY28" s="88"/>
      <c r="DZ28" s="88"/>
      <c r="EA28" s="88"/>
      <c r="EB28" s="88"/>
      <c r="EC28" s="88"/>
      <c r="ED28" s="88"/>
      <c r="EE28" s="88"/>
      <c r="EF28" s="88"/>
      <c r="EG28" s="88"/>
      <c r="EH28" s="88"/>
      <c r="EI28" s="88"/>
      <c r="EJ28" s="88"/>
      <c r="EK28" s="88"/>
      <c r="EL28" s="88"/>
      <c r="EM28" s="88"/>
      <c r="EN28" s="88"/>
      <c r="EO28" s="88"/>
      <c r="EP28" s="88"/>
      <c r="EQ28" s="88"/>
      <c r="ER28" s="88"/>
      <c r="ES28" s="88"/>
      <c r="ET28" s="88"/>
      <c r="EU28" s="88"/>
      <c r="EV28" s="88"/>
      <c r="EW28" s="91"/>
      <c r="EX28" s="91"/>
      <c r="EY28" s="88"/>
    </row>
    <row r="29" spans="1:156" s="44" customFormat="1" ht="11.25" x14ac:dyDescent="0.25">
      <c r="A29" s="87"/>
      <c r="H29" s="88"/>
      <c r="I29" s="88"/>
      <c r="J29" s="88"/>
      <c r="K29" s="88"/>
      <c r="L29" s="88"/>
      <c r="M29" s="88"/>
      <c r="N29" s="88"/>
      <c r="O29" s="88"/>
      <c r="P29" s="88"/>
      <c r="Q29" s="88"/>
      <c r="R29" s="88"/>
      <c r="S29" s="88"/>
      <c r="T29" s="88"/>
      <c r="U29" s="88"/>
      <c r="V29" s="88"/>
      <c r="W29" s="88"/>
      <c r="X29" s="88"/>
      <c r="Y29" s="88"/>
      <c r="Z29" s="88"/>
      <c r="AA29" s="88"/>
      <c r="AB29" s="88"/>
      <c r="AD29" s="89"/>
      <c r="AE29" s="89"/>
      <c r="AF29" s="89"/>
      <c r="AG29" s="89"/>
      <c r="AH29" s="89"/>
      <c r="AI29" s="89"/>
      <c r="AJ29" s="89"/>
      <c r="AK29" s="90"/>
      <c r="AL29" s="88"/>
      <c r="AM29" s="88"/>
      <c r="AN29" s="88"/>
      <c r="AO29" s="88"/>
      <c r="AP29" s="88"/>
      <c r="AQ29" s="88"/>
      <c r="AR29" s="88"/>
      <c r="AS29" s="88"/>
      <c r="AT29" s="88"/>
      <c r="AU29" s="88"/>
      <c r="AV29" s="88"/>
      <c r="AW29" s="88"/>
      <c r="AX29" s="88"/>
      <c r="AY29" s="88"/>
      <c r="AZ29" s="88"/>
      <c r="BA29" s="88"/>
      <c r="BB29" s="88"/>
      <c r="BC29" s="88"/>
      <c r="BD29" s="88"/>
      <c r="BE29" s="88"/>
      <c r="BF29" s="88"/>
      <c r="BG29" s="88"/>
      <c r="BH29" s="88"/>
      <c r="BI29" s="88"/>
      <c r="BJ29" s="88"/>
      <c r="BK29" s="88"/>
      <c r="BL29" s="88"/>
      <c r="BM29" s="88"/>
      <c r="BN29" s="88"/>
      <c r="BO29" s="88"/>
      <c r="BP29" s="88"/>
      <c r="BQ29" s="88"/>
      <c r="BR29" s="88"/>
      <c r="BS29" s="88"/>
      <c r="BT29" s="88"/>
      <c r="BU29" s="88"/>
      <c r="BV29" s="88"/>
      <c r="BW29" s="88"/>
      <c r="BX29" s="88"/>
      <c r="BY29" s="88"/>
      <c r="BZ29" s="88"/>
      <c r="CA29" s="88"/>
      <c r="CB29" s="88"/>
      <c r="CC29" s="88"/>
      <c r="CD29" s="88"/>
      <c r="CE29" s="88"/>
      <c r="CF29" s="88"/>
      <c r="CG29" s="88"/>
      <c r="CH29" s="88"/>
      <c r="CI29" s="88"/>
      <c r="CJ29" s="88"/>
      <c r="CK29" s="88"/>
      <c r="CL29" s="88"/>
      <c r="CM29" s="88"/>
      <c r="CN29" s="88"/>
      <c r="CO29" s="88"/>
      <c r="CP29" s="88"/>
      <c r="CQ29" s="88"/>
      <c r="CR29" s="88"/>
      <c r="CS29" s="88"/>
      <c r="CT29" s="88"/>
      <c r="CU29" s="88"/>
      <c r="CV29" s="88"/>
      <c r="CW29" s="88"/>
      <c r="CX29" s="88"/>
      <c r="CY29" s="88"/>
      <c r="CZ29" s="88"/>
      <c r="DA29" s="88"/>
      <c r="DB29" s="88"/>
      <c r="DC29" s="88"/>
      <c r="DD29" s="88"/>
      <c r="DE29" s="88"/>
      <c r="DF29" s="88"/>
      <c r="DG29" s="88"/>
      <c r="DH29" s="88"/>
      <c r="DI29" s="88"/>
      <c r="DJ29" s="88"/>
      <c r="DK29" s="88"/>
      <c r="DL29" s="88"/>
      <c r="DM29" s="88"/>
      <c r="DN29" s="88"/>
      <c r="DO29" s="88"/>
      <c r="DP29" s="88"/>
      <c r="DQ29" s="88"/>
      <c r="DR29" s="88"/>
      <c r="DS29" s="88"/>
      <c r="DT29" s="88"/>
      <c r="DU29" s="88"/>
      <c r="DV29" s="88"/>
      <c r="DW29" s="88"/>
      <c r="DX29" s="88"/>
      <c r="DY29" s="88"/>
      <c r="DZ29" s="88"/>
      <c r="EA29" s="88"/>
      <c r="EB29" s="88"/>
      <c r="EC29" s="88"/>
      <c r="ED29" s="88"/>
      <c r="EE29" s="88"/>
      <c r="EF29" s="88"/>
      <c r="EG29" s="88"/>
      <c r="EH29" s="88"/>
      <c r="EI29" s="88"/>
      <c r="EJ29" s="88"/>
      <c r="EK29" s="88"/>
      <c r="EL29" s="88"/>
      <c r="EM29" s="88"/>
      <c r="EN29" s="88"/>
      <c r="EO29" s="88"/>
      <c r="EP29" s="88"/>
      <c r="EQ29" s="88"/>
      <c r="ER29" s="88"/>
      <c r="ES29" s="88"/>
      <c r="ET29" s="88"/>
      <c r="EU29" s="88"/>
      <c r="EV29" s="88"/>
      <c r="EW29" s="91"/>
      <c r="EX29" s="91"/>
      <c r="EY29" s="88"/>
    </row>
    <row r="30" spans="1:156" s="44" customFormat="1" ht="11.25" x14ac:dyDescent="0.25">
      <c r="A30" s="87"/>
      <c r="H30" s="88"/>
      <c r="I30" s="88"/>
      <c r="J30" s="88"/>
      <c r="K30" s="88"/>
      <c r="L30" s="88"/>
      <c r="M30" s="88"/>
      <c r="N30" s="88"/>
      <c r="O30" s="88"/>
      <c r="P30" s="88"/>
      <c r="Q30" s="88"/>
      <c r="R30" s="88"/>
      <c r="S30" s="88"/>
      <c r="T30" s="88"/>
      <c r="U30" s="88"/>
      <c r="V30" s="88"/>
      <c r="W30" s="88"/>
      <c r="X30" s="88"/>
      <c r="Y30" s="88"/>
      <c r="Z30" s="88"/>
      <c r="AA30" s="88"/>
      <c r="AB30" s="88"/>
      <c r="AD30" s="89"/>
      <c r="AE30" s="89"/>
      <c r="AF30" s="89"/>
      <c r="AG30" s="89"/>
      <c r="AH30" s="89"/>
      <c r="AI30" s="89"/>
      <c r="AJ30" s="89"/>
      <c r="AK30" s="90"/>
      <c r="AL30" s="88"/>
      <c r="AM30" s="88"/>
      <c r="AN30" s="88"/>
      <c r="AO30" s="88"/>
      <c r="AP30" s="88"/>
      <c r="AQ30" s="88"/>
      <c r="AR30" s="88"/>
      <c r="AS30" s="88"/>
      <c r="AT30" s="88"/>
      <c r="AU30" s="88"/>
      <c r="AV30" s="88"/>
      <c r="AW30" s="88"/>
      <c r="AX30" s="88"/>
      <c r="AY30" s="88"/>
      <c r="AZ30" s="88"/>
      <c r="BA30" s="88"/>
      <c r="BB30" s="88"/>
      <c r="BC30" s="88"/>
      <c r="BD30" s="88"/>
      <c r="BE30" s="88"/>
      <c r="BF30" s="88"/>
      <c r="BG30" s="88"/>
      <c r="BH30" s="88"/>
      <c r="BI30" s="88"/>
      <c r="BJ30" s="88"/>
      <c r="BK30" s="88"/>
      <c r="BL30" s="88"/>
      <c r="BM30" s="88"/>
      <c r="BN30" s="88"/>
      <c r="BO30" s="88"/>
      <c r="BP30" s="88"/>
      <c r="BQ30" s="88"/>
      <c r="BR30" s="88"/>
      <c r="BS30" s="88"/>
      <c r="BT30" s="88"/>
      <c r="BU30" s="88"/>
      <c r="BV30" s="88"/>
      <c r="BW30" s="88"/>
      <c r="BX30" s="88"/>
      <c r="BY30" s="88"/>
      <c r="BZ30" s="88"/>
      <c r="CA30" s="88"/>
      <c r="CB30" s="88"/>
      <c r="CC30" s="88"/>
      <c r="CD30" s="88"/>
      <c r="CE30" s="88"/>
      <c r="CF30" s="88"/>
      <c r="CG30" s="88"/>
      <c r="CH30" s="88"/>
      <c r="CI30" s="88"/>
      <c r="CJ30" s="88"/>
      <c r="CK30" s="88"/>
      <c r="CL30" s="88"/>
      <c r="CM30" s="88"/>
      <c r="CN30" s="88"/>
      <c r="CO30" s="88"/>
      <c r="CP30" s="88"/>
      <c r="CQ30" s="88"/>
      <c r="CR30" s="88"/>
      <c r="CS30" s="88"/>
      <c r="CT30" s="88"/>
      <c r="CU30" s="88"/>
      <c r="CV30" s="88"/>
      <c r="CW30" s="88"/>
      <c r="CX30" s="88"/>
      <c r="CY30" s="88"/>
      <c r="CZ30" s="88"/>
      <c r="DA30" s="88"/>
      <c r="DB30" s="88"/>
      <c r="DC30" s="88"/>
      <c r="DD30" s="88"/>
      <c r="DE30" s="88"/>
      <c r="DF30" s="88"/>
      <c r="DG30" s="88"/>
      <c r="DH30" s="88"/>
      <c r="DI30" s="88"/>
      <c r="DJ30" s="88"/>
      <c r="DK30" s="88"/>
      <c r="DL30" s="88"/>
      <c r="DM30" s="88"/>
      <c r="DN30" s="88"/>
      <c r="DO30" s="88"/>
      <c r="DP30" s="88"/>
      <c r="DQ30" s="88"/>
      <c r="DR30" s="88"/>
      <c r="DS30" s="88"/>
      <c r="DT30" s="88"/>
      <c r="DU30" s="88"/>
      <c r="DV30" s="88"/>
      <c r="DW30" s="88"/>
      <c r="DX30" s="88"/>
      <c r="DY30" s="88"/>
      <c r="DZ30" s="88"/>
      <c r="EA30" s="88"/>
      <c r="EB30" s="88"/>
      <c r="EC30" s="88"/>
      <c r="ED30" s="88"/>
      <c r="EE30" s="88"/>
      <c r="EF30" s="88"/>
      <c r="EG30" s="88"/>
      <c r="EH30" s="88"/>
      <c r="EI30" s="88"/>
      <c r="EJ30" s="88"/>
      <c r="EK30" s="88"/>
      <c r="EL30" s="88"/>
      <c r="EM30" s="88"/>
      <c r="EN30" s="88"/>
      <c r="EO30" s="88"/>
      <c r="EP30" s="88"/>
      <c r="EQ30" s="88"/>
      <c r="ER30" s="88"/>
      <c r="ES30" s="88"/>
      <c r="ET30" s="88"/>
      <c r="EU30" s="88"/>
      <c r="EV30" s="88"/>
      <c r="EW30" s="91"/>
      <c r="EX30" s="91"/>
      <c r="EY30" s="88"/>
    </row>
    <row r="31" spans="1:156" s="44" customFormat="1" ht="11.25" x14ac:dyDescent="0.25">
      <c r="A31" s="87"/>
      <c r="H31" s="88"/>
      <c r="I31" s="88"/>
      <c r="J31" s="88"/>
      <c r="K31" s="88"/>
      <c r="L31" s="88"/>
      <c r="M31" s="88"/>
      <c r="N31" s="88"/>
      <c r="O31" s="88"/>
      <c r="P31" s="88"/>
      <c r="Q31" s="88"/>
      <c r="R31" s="88"/>
      <c r="S31" s="88"/>
      <c r="T31" s="88"/>
      <c r="U31" s="88"/>
      <c r="V31" s="88"/>
      <c r="W31" s="88"/>
      <c r="X31" s="88"/>
      <c r="Y31" s="88"/>
      <c r="Z31" s="88"/>
      <c r="AA31" s="88"/>
      <c r="AB31" s="88"/>
      <c r="AD31" s="89"/>
      <c r="AE31" s="89"/>
      <c r="AF31" s="89"/>
      <c r="AG31" s="89"/>
      <c r="AH31" s="89"/>
      <c r="AI31" s="89"/>
      <c r="AJ31" s="89"/>
      <c r="AK31" s="90"/>
      <c r="AL31" s="88"/>
      <c r="AM31" s="88"/>
      <c r="AN31" s="88"/>
      <c r="AO31" s="88"/>
      <c r="AP31" s="88"/>
      <c r="AQ31" s="88"/>
      <c r="AR31" s="88"/>
      <c r="AS31" s="88"/>
      <c r="AT31" s="88"/>
      <c r="AU31" s="88"/>
      <c r="AV31" s="88"/>
      <c r="AW31" s="88"/>
      <c r="AX31" s="88"/>
      <c r="AY31" s="88"/>
      <c r="AZ31" s="88"/>
      <c r="BA31" s="88"/>
      <c r="BB31" s="88"/>
      <c r="BC31" s="88"/>
      <c r="BD31" s="88"/>
      <c r="BE31" s="88"/>
      <c r="BF31" s="88"/>
      <c r="BG31" s="88"/>
      <c r="BH31" s="88"/>
      <c r="BI31" s="88"/>
      <c r="BJ31" s="88"/>
      <c r="BK31" s="88"/>
      <c r="BL31" s="88"/>
      <c r="BM31" s="88"/>
      <c r="BN31" s="88"/>
      <c r="BO31" s="88"/>
      <c r="BP31" s="88"/>
      <c r="BQ31" s="88"/>
      <c r="BR31" s="88"/>
      <c r="BS31" s="88"/>
      <c r="BT31" s="88"/>
      <c r="BU31" s="88"/>
      <c r="BV31" s="88"/>
      <c r="BW31" s="88"/>
      <c r="BX31" s="88"/>
      <c r="BY31" s="88"/>
      <c r="BZ31" s="88"/>
      <c r="CA31" s="88"/>
      <c r="CB31" s="88"/>
      <c r="CC31" s="88"/>
      <c r="CD31" s="88"/>
      <c r="CE31" s="88"/>
      <c r="CF31" s="88"/>
      <c r="CG31" s="88"/>
      <c r="CH31" s="88"/>
      <c r="CI31" s="88"/>
      <c r="CJ31" s="88"/>
      <c r="CK31" s="88"/>
      <c r="CL31" s="88"/>
      <c r="CM31" s="88"/>
      <c r="CN31" s="88"/>
      <c r="CO31" s="88"/>
      <c r="CP31" s="88"/>
      <c r="CQ31" s="88"/>
      <c r="CR31" s="88"/>
      <c r="CS31" s="88"/>
      <c r="CT31" s="88"/>
      <c r="CU31" s="88"/>
      <c r="CV31" s="88"/>
      <c r="CW31" s="88"/>
      <c r="CX31" s="88"/>
      <c r="CY31" s="88"/>
      <c r="CZ31" s="88"/>
      <c r="DA31" s="88"/>
      <c r="DB31" s="88"/>
      <c r="DC31" s="88"/>
      <c r="DD31" s="88"/>
      <c r="DE31" s="88"/>
      <c r="DF31" s="88"/>
      <c r="DG31" s="88"/>
      <c r="DH31" s="88"/>
      <c r="DI31" s="88"/>
      <c r="DJ31" s="88"/>
      <c r="DK31" s="88"/>
      <c r="DL31" s="88"/>
      <c r="DM31" s="88"/>
      <c r="DN31" s="88"/>
      <c r="DO31" s="88"/>
      <c r="DP31" s="88"/>
      <c r="DQ31" s="88"/>
      <c r="DR31" s="88"/>
      <c r="DS31" s="88"/>
      <c r="DT31" s="88"/>
      <c r="DU31" s="88"/>
      <c r="DV31" s="88"/>
      <c r="DW31" s="88"/>
      <c r="DX31" s="88"/>
      <c r="DY31" s="88"/>
      <c r="DZ31" s="88"/>
      <c r="EA31" s="88"/>
      <c r="EB31" s="88"/>
      <c r="EC31" s="88"/>
      <c r="ED31" s="88"/>
      <c r="EE31" s="88"/>
      <c r="EF31" s="88"/>
      <c r="EG31" s="88"/>
      <c r="EH31" s="88"/>
      <c r="EI31" s="88"/>
      <c r="EJ31" s="88"/>
      <c r="EK31" s="88"/>
      <c r="EL31" s="88"/>
      <c r="EM31" s="88"/>
      <c r="EN31" s="88"/>
      <c r="EO31" s="88"/>
      <c r="EP31" s="88"/>
      <c r="EQ31" s="88"/>
      <c r="ER31" s="88"/>
      <c r="ES31" s="88"/>
      <c r="ET31" s="88"/>
      <c r="EU31" s="88"/>
      <c r="EV31" s="88"/>
      <c r="EW31" s="91"/>
      <c r="EX31" s="91"/>
      <c r="EY31" s="88"/>
    </row>
    <row r="32" spans="1:156" s="44" customFormat="1" ht="11.25" x14ac:dyDescent="0.25">
      <c r="A32" s="87"/>
      <c r="H32" s="88"/>
      <c r="I32" s="88"/>
      <c r="J32" s="88"/>
      <c r="K32" s="88"/>
      <c r="L32" s="88"/>
      <c r="M32" s="88"/>
      <c r="N32" s="88"/>
      <c r="O32" s="88"/>
      <c r="P32" s="88"/>
      <c r="Q32" s="88"/>
      <c r="R32" s="88"/>
      <c r="S32" s="88"/>
      <c r="T32" s="88"/>
      <c r="U32" s="88"/>
      <c r="V32" s="88"/>
      <c r="W32" s="88"/>
      <c r="X32" s="88"/>
      <c r="Y32" s="88"/>
      <c r="Z32" s="88"/>
      <c r="AA32" s="88"/>
      <c r="AB32" s="88"/>
      <c r="AD32" s="89"/>
      <c r="AE32" s="89"/>
      <c r="AF32" s="89"/>
      <c r="AG32" s="89"/>
      <c r="AH32" s="89"/>
      <c r="AI32" s="89"/>
      <c r="AJ32" s="89"/>
      <c r="AK32" s="90"/>
      <c r="AL32" s="88"/>
      <c r="AM32" s="88"/>
      <c r="AN32" s="88"/>
      <c r="AO32" s="88"/>
      <c r="AP32" s="88"/>
      <c r="AQ32" s="88"/>
      <c r="AR32" s="88"/>
      <c r="AS32" s="88"/>
      <c r="AT32" s="88"/>
      <c r="AU32" s="88"/>
      <c r="AV32" s="88"/>
      <c r="AW32" s="88"/>
      <c r="AX32" s="88"/>
      <c r="AY32" s="88"/>
      <c r="AZ32" s="88"/>
      <c r="BA32" s="88"/>
      <c r="BB32" s="88"/>
      <c r="BC32" s="88"/>
      <c r="BD32" s="88"/>
      <c r="BE32" s="88"/>
      <c r="BF32" s="88"/>
      <c r="BG32" s="88"/>
      <c r="BH32" s="88"/>
      <c r="BI32" s="88"/>
      <c r="BJ32" s="88"/>
      <c r="BK32" s="88"/>
      <c r="BL32" s="88"/>
      <c r="BM32" s="88"/>
      <c r="BN32" s="88"/>
      <c r="BO32" s="88"/>
      <c r="BP32" s="88"/>
      <c r="BQ32" s="88"/>
      <c r="BR32" s="88"/>
      <c r="BS32" s="88"/>
      <c r="BT32" s="88"/>
      <c r="BU32" s="88"/>
      <c r="BV32" s="88"/>
      <c r="BW32" s="88"/>
      <c r="BX32" s="88"/>
      <c r="BY32" s="88"/>
      <c r="BZ32" s="88"/>
      <c r="CA32" s="88"/>
      <c r="CB32" s="88"/>
      <c r="CC32" s="88"/>
      <c r="CD32" s="88"/>
      <c r="CE32" s="88"/>
      <c r="CF32" s="88"/>
      <c r="CG32" s="88"/>
      <c r="CH32" s="88"/>
      <c r="CI32" s="88"/>
      <c r="CJ32" s="88"/>
      <c r="CK32" s="88"/>
      <c r="CL32" s="88"/>
      <c r="CM32" s="88"/>
      <c r="CN32" s="88"/>
      <c r="CO32" s="88"/>
      <c r="CP32" s="88"/>
      <c r="CQ32" s="88"/>
      <c r="CR32" s="88"/>
      <c r="CS32" s="88"/>
      <c r="CT32" s="88"/>
      <c r="CU32" s="88"/>
      <c r="CV32" s="88"/>
      <c r="CW32" s="88"/>
      <c r="CX32" s="88"/>
      <c r="CY32" s="88"/>
      <c r="CZ32" s="88"/>
      <c r="DA32" s="88"/>
      <c r="DB32" s="88"/>
      <c r="DC32" s="88"/>
      <c r="DD32" s="88"/>
      <c r="DE32" s="88"/>
      <c r="DF32" s="88"/>
      <c r="DG32" s="88"/>
      <c r="DH32" s="88"/>
      <c r="DI32" s="88"/>
      <c r="DJ32" s="88"/>
      <c r="DK32" s="88"/>
      <c r="DL32" s="88"/>
      <c r="DM32" s="88"/>
      <c r="DN32" s="88"/>
      <c r="DO32" s="88"/>
      <c r="DP32" s="88"/>
      <c r="DQ32" s="88"/>
      <c r="DR32" s="88"/>
      <c r="DS32" s="88"/>
      <c r="DT32" s="88"/>
      <c r="DU32" s="88"/>
      <c r="DV32" s="88"/>
      <c r="DW32" s="88"/>
      <c r="DX32" s="88"/>
      <c r="DY32" s="88"/>
      <c r="DZ32" s="88"/>
      <c r="EA32" s="88"/>
      <c r="EB32" s="88"/>
      <c r="EC32" s="88"/>
      <c r="ED32" s="88"/>
      <c r="EE32" s="88"/>
      <c r="EF32" s="88"/>
      <c r="EG32" s="88"/>
      <c r="EH32" s="88"/>
      <c r="EI32" s="88"/>
      <c r="EJ32" s="88"/>
      <c r="EK32" s="88"/>
      <c r="EL32" s="88"/>
      <c r="EM32" s="88"/>
      <c r="EN32" s="88"/>
      <c r="EO32" s="88"/>
      <c r="EP32" s="88"/>
      <c r="EQ32" s="88"/>
      <c r="ER32" s="88"/>
      <c r="ES32" s="88"/>
      <c r="ET32" s="88"/>
      <c r="EU32" s="88"/>
      <c r="EV32" s="88"/>
      <c r="EW32" s="91"/>
      <c r="EX32" s="91"/>
      <c r="EY32" s="88"/>
    </row>
    <row r="33" spans="1:159" s="92" customFormat="1" x14ac:dyDescent="0.25">
      <c r="A33" s="93"/>
      <c r="B33"/>
      <c r="C33"/>
      <c r="H33"/>
      <c r="I33"/>
      <c r="J33"/>
      <c r="K33"/>
      <c r="L33"/>
      <c r="M33"/>
      <c r="N33"/>
      <c r="O33"/>
      <c r="P33"/>
      <c r="Q33"/>
      <c r="CC33" s="94"/>
    </row>
    <row r="34" spans="1:159" s="92" customFormat="1" x14ac:dyDescent="0.25">
      <c r="A34" s="93"/>
      <c r="B34" s="121"/>
      <c r="C34" s="117"/>
      <c r="D34" s="117"/>
      <c r="E34" s="153"/>
      <c r="F34" s="153"/>
      <c r="G34" s="153"/>
      <c r="H34" s="153"/>
      <c r="I34" s="153"/>
      <c r="J34" s="153"/>
      <c r="K34" s="153"/>
      <c r="L34" s="117"/>
      <c r="M34" s="118"/>
      <c r="N34" s="118"/>
      <c r="O34" s="118"/>
      <c r="P34" s="118"/>
      <c r="Q34" s="118"/>
      <c r="CC34" s="94"/>
    </row>
    <row r="35" spans="1:159" s="92" customFormat="1" ht="15" customHeight="1" x14ac:dyDescent="0.25">
      <c r="A35" s="93"/>
      <c r="B35" s="122" t="s">
        <v>118</v>
      </c>
      <c r="C35" s="118"/>
      <c r="D35" s="118"/>
      <c r="E35" s="154" t="s">
        <v>166</v>
      </c>
      <c r="F35" s="154"/>
      <c r="G35" s="154"/>
      <c r="H35" s="154"/>
      <c r="I35" s="154"/>
      <c r="J35" s="154"/>
      <c r="K35" s="154"/>
      <c r="L35" s="117"/>
      <c r="M35" s="120"/>
      <c r="N35" s="120"/>
      <c r="O35" s="120"/>
      <c r="P35" s="120"/>
      <c r="Q35" s="120"/>
      <c r="CC35" s="94"/>
    </row>
    <row r="36" spans="1:159" s="72" customFormat="1" x14ac:dyDescent="0.25">
      <c r="A36" s="95"/>
      <c r="B36" s="122" t="s">
        <v>144</v>
      </c>
      <c r="C36" s="118"/>
      <c r="D36" s="118"/>
      <c r="E36" s="154" t="s">
        <v>179</v>
      </c>
      <c r="F36" s="154"/>
      <c r="G36" s="154"/>
      <c r="H36" s="154"/>
      <c r="I36" s="154"/>
      <c r="J36" s="154"/>
      <c r="K36" s="154"/>
      <c r="L36" s="117"/>
      <c r="M36" s="118"/>
      <c r="N36" s="118"/>
      <c r="O36" s="118"/>
      <c r="P36" s="118"/>
      <c r="Q36" s="118"/>
      <c r="R36" s="96"/>
      <c r="S36" s="96"/>
      <c r="T36" s="96"/>
      <c r="U36" s="96"/>
      <c r="V36" s="96"/>
      <c r="W36" s="96"/>
      <c r="X36" s="96"/>
      <c r="Y36" s="96"/>
      <c r="Z36" s="96"/>
      <c r="AA36" s="96"/>
      <c r="AB36" s="96"/>
      <c r="AC36" s="97"/>
      <c r="AD36" s="98"/>
      <c r="AE36" s="98"/>
      <c r="AF36" s="98"/>
      <c r="AG36" s="98"/>
      <c r="AH36" s="98"/>
      <c r="AI36" s="98"/>
      <c r="AJ36" s="98"/>
      <c r="AK36" s="99"/>
      <c r="AL36" s="96"/>
      <c r="AM36" s="96"/>
      <c r="AN36" s="96"/>
      <c r="AO36" s="96"/>
      <c r="AP36" s="96"/>
      <c r="AQ36" s="96"/>
      <c r="AR36" s="96"/>
      <c r="AS36" s="96"/>
      <c r="AT36" s="96"/>
      <c r="AU36" s="96"/>
      <c r="AV36" s="96"/>
      <c r="AW36" s="96"/>
      <c r="AX36" s="96"/>
      <c r="AY36" s="96"/>
      <c r="AZ36" s="96"/>
      <c r="BA36" s="96"/>
      <c r="BB36" s="96"/>
      <c r="BC36" s="96"/>
      <c r="BD36" s="96"/>
      <c r="BE36" s="96"/>
      <c r="BF36" s="96"/>
      <c r="BG36" s="96"/>
      <c r="BH36" s="96"/>
      <c r="BI36" s="96"/>
      <c r="BJ36" s="96"/>
      <c r="BK36" s="96"/>
      <c r="BL36" s="96"/>
      <c r="BM36" s="96"/>
      <c r="BN36" s="96"/>
      <c r="BO36" s="96"/>
      <c r="BP36" s="96"/>
      <c r="BQ36" s="96"/>
      <c r="BR36" s="96"/>
      <c r="BS36" s="96"/>
      <c r="BT36" s="96"/>
      <c r="BU36" s="96"/>
      <c r="BV36" s="96"/>
      <c r="BW36" s="96"/>
      <c r="BX36" s="96"/>
      <c r="BY36" s="96"/>
      <c r="BZ36" s="96"/>
      <c r="CA36" s="96"/>
      <c r="CB36" s="96"/>
      <c r="CC36" s="96"/>
      <c r="CD36" s="96"/>
      <c r="CE36" s="96"/>
      <c r="CF36" s="96"/>
      <c r="CG36" s="96"/>
      <c r="CH36" s="96"/>
      <c r="CI36" s="96"/>
      <c r="CJ36" s="96"/>
      <c r="CK36" s="96"/>
      <c r="CL36" s="96"/>
      <c r="CM36" s="96"/>
      <c r="CN36" s="96"/>
      <c r="CO36" s="96"/>
      <c r="CP36" s="96"/>
      <c r="CQ36" s="96"/>
      <c r="CR36" s="96"/>
      <c r="CS36" s="96"/>
      <c r="CT36" s="96"/>
      <c r="CU36" s="96"/>
      <c r="CV36" s="96"/>
      <c r="CW36" s="96"/>
      <c r="CX36" s="96"/>
      <c r="CY36" s="96"/>
      <c r="CZ36" s="96"/>
      <c r="DA36" s="96"/>
      <c r="DB36" s="96"/>
      <c r="DC36" s="96"/>
      <c r="DD36" s="96"/>
      <c r="DE36" s="96"/>
      <c r="DF36" s="96"/>
      <c r="DG36" s="96"/>
      <c r="DH36" s="96"/>
      <c r="DI36" s="96"/>
      <c r="DJ36" s="96"/>
      <c r="DK36" s="96"/>
      <c r="DL36" s="96"/>
      <c r="DM36" s="96"/>
      <c r="DN36" s="96"/>
      <c r="DO36" s="96"/>
      <c r="DP36" s="96"/>
      <c r="DQ36" s="96"/>
      <c r="DR36" s="96"/>
      <c r="DS36" s="96"/>
      <c r="DT36" s="96"/>
      <c r="DU36" s="96"/>
      <c r="DV36" s="96"/>
      <c r="DW36" s="96"/>
      <c r="DX36" s="96"/>
      <c r="DY36" s="96"/>
      <c r="DZ36" s="96"/>
      <c r="EA36" s="96"/>
      <c r="EB36" s="96"/>
      <c r="EC36" s="96"/>
      <c r="ED36" s="96"/>
      <c r="EE36" s="96"/>
      <c r="EF36" s="96"/>
      <c r="EG36" s="96"/>
      <c r="EH36" s="96"/>
      <c r="EI36" s="96"/>
      <c r="EJ36" s="96"/>
      <c r="EK36" s="96"/>
      <c r="EL36" s="96"/>
      <c r="EM36" s="96"/>
      <c r="EN36" s="96"/>
      <c r="EO36" s="96"/>
      <c r="EP36" s="96"/>
      <c r="EQ36" s="96"/>
      <c r="ER36" s="96"/>
      <c r="ES36" s="96"/>
      <c r="ET36" s="96"/>
      <c r="EU36" s="96"/>
      <c r="EV36" s="96"/>
      <c r="EW36" s="100"/>
      <c r="EX36" s="100"/>
      <c r="EY36" s="96"/>
      <c r="EZ36" s="97"/>
      <c r="FA36" s="97"/>
      <c r="FB36" s="97"/>
      <c r="FC36" s="97"/>
    </row>
    <row r="37" spans="1:159" s="72" customFormat="1" x14ac:dyDescent="0.25">
      <c r="A37" s="95"/>
      <c r="B37" s="122" t="s">
        <v>10</v>
      </c>
      <c r="C37" s="118"/>
      <c r="D37" s="118"/>
      <c r="E37" s="154" t="s">
        <v>10</v>
      </c>
      <c r="F37" s="154"/>
      <c r="G37" s="154"/>
      <c r="H37" s="154"/>
      <c r="I37" s="154"/>
      <c r="J37" s="154"/>
      <c r="K37" s="154"/>
      <c r="L37" s="117"/>
      <c r="M37" s="118"/>
      <c r="N37" s="118"/>
      <c r="O37" s="118"/>
      <c r="P37" s="118"/>
      <c r="Q37" s="118"/>
      <c r="R37" s="96"/>
      <c r="S37" s="96"/>
      <c r="T37" s="96"/>
      <c r="U37" s="96"/>
      <c r="V37" s="96"/>
      <c r="W37" s="96"/>
      <c r="X37" s="96"/>
      <c r="Y37" s="96"/>
      <c r="Z37" s="96"/>
      <c r="AA37" s="96"/>
      <c r="AB37" s="96"/>
      <c r="AC37" s="97"/>
      <c r="AD37" s="98"/>
      <c r="AE37" s="98"/>
      <c r="AF37" s="98"/>
      <c r="AG37" s="98"/>
      <c r="AH37" s="98"/>
      <c r="AI37" s="98"/>
      <c r="AJ37" s="98"/>
      <c r="AK37" s="99"/>
      <c r="AL37" s="96"/>
      <c r="AM37" s="96"/>
      <c r="AN37" s="96"/>
      <c r="AO37" s="96"/>
      <c r="AP37" s="96"/>
      <c r="AQ37" s="96"/>
      <c r="AR37" s="96"/>
      <c r="AS37" s="96"/>
      <c r="AT37" s="96"/>
      <c r="AU37" s="96"/>
      <c r="AV37" s="96"/>
      <c r="AW37" s="96"/>
      <c r="AX37" s="96"/>
      <c r="AY37" s="96"/>
      <c r="AZ37" s="96"/>
      <c r="BA37" s="96"/>
      <c r="BB37" s="96"/>
      <c r="BC37" s="96"/>
      <c r="BD37" s="96"/>
      <c r="BE37" s="96"/>
      <c r="BF37" s="96"/>
      <c r="BG37" s="96"/>
      <c r="BH37" s="96"/>
      <c r="BI37" s="96"/>
      <c r="BJ37" s="96"/>
      <c r="BK37" s="96"/>
      <c r="BL37" s="96"/>
      <c r="BM37" s="96"/>
      <c r="BN37" s="96"/>
      <c r="BO37" s="96"/>
      <c r="BP37" s="96"/>
      <c r="BQ37" s="96"/>
      <c r="BR37" s="96"/>
      <c r="BS37" s="96"/>
      <c r="BT37" s="96"/>
      <c r="BU37" s="96"/>
      <c r="BV37" s="96"/>
      <c r="BW37" s="96"/>
      <c r="BX37" s="96"/>
      <c r="BY37" s="96"/>
      <c r="BZ37" s="96"/>
      <c r="CA37" s="96"/>
      <c r="CB37" s="96"/>
      <c r="CC37" s="96"/>
      <c r="CD37" s="96"/>
      <c r="CE37" s="96"/>
      <c r="CF37" s="96"/>
      <c r="CG37" s="96"/>
      <c r="CH37" s="96"/>
      <c r="CI37" s="96"/>
      <c r="CJ37" s="96"/>
      <c r="CK37" s="96"/>
      <c r="CL37" s="96"/>
      <c r="CM37" s="96"/>
      <c r="CN37" s="96"/>
      <c r="CO37" s="96"/>
      <c r="CP37" s="96"/>
      <c r="CQ37" s="96"/>
      <c r="CR37" s="96"/>
      <c r="CS37" s="96"/>
      <c r="CT37" s="96"/>
      <c r="CU37" s="96"/>
      <c r="CV37" s="96"/>
      <c r="CW37" s="96"/>
      <c r="CX37" s="96"/>
      <c r="CY37" s="96"/>
      <c r="CZ37" s="96"/>
      <c r="DA37" s="96"/>
      <c r="DB37" s="96"/>
      <c r="DC37" s="96"/>
      <c r="DD37" s="96"/>
      <c r="DE37" s="96"/>
      <c r="DF37" s="96"/>
      <c r="DG37" s="96"/>
      <c r="DH37" s="96"/>
      <c r="DI37" s="96"/>
      <c r="DJ37" s="96"/>
      <c r="DK37" s="96"/>
      <c r="DL37" s="96"/>
      <c r="DM37" s="96"/>
      <c r="DN37" s="96"/>
      <c r="DO37" s="96"/>
      <c r="DP37" s="96"/>
      <c r="DQ37" s="96"/>
      <c r="DR37" s="96"/>
      <c r="DS37" s="96"/>
      <c r="DT37" s="96"/>
      <c r="DU37" s="96"/>
      <c r="DV37" s="96"/>
      <c r="DW37" s="96"/>
      <c r="DX37" s="96"/>
      <c r="DY37" s="96"/>
      <c r="DZ37" s="96"/>
      <c r="EA37" s="96"/>
      <c r="EB37" s="96"/>
      <c r="EC37" s="96"/>
      <c r="ED37" s="96"/>
      <c r="EE37" s="96"/>
      <c r="EF37" s="96"/>
      <c r="EG37" s="96"/>
      <c r="EH37" s="96"/>
      <c r="EI37" s="96"/>
      <c r="EJ37" s="96"/>
      <c r="EK37" s="96"/>
      <c r="EL37" s="96"/>
      <c r="EM37" s="96"/>
      <c r="EN37" s="96"/>
      <c r="EO37" s="96"/>
      <c r="EP37" s="96"/>
      <c r="EQ37" s="96"/>
      <c r="ER37" s="96"/>
      <c r="ES37" s="96"/>
      <c r="ET37" s="96"/>
      <c r="EU37" s="96"/>
      <c r="EV37" s="96"/>
      <c r="EW37" s="100"/>
      <c r="EX37" s="100"/>
      <c r="EY37" s="96"/>
      <c r="EZ37" s="97"/>
      <c r="FA37" s="97"/>
      <c r="FB37" s="97"/>
      <c r="FC37" s="97"/>
    </row>
    <row r="38" spans="1:159" s="72" customFormat="1" x14ac:dyDescent="0.25">
      <c r="A38" s="95"/>
      <c r="B38"/>
      <c r="C38" s="117"/>
      <c r="D38" s="117"/>
      <c r="E38" s="117"/>
      <c r="F38" s="117"/>
      <c r="G38" s="117"/>
      <c r="H38" s="117"/>
      <c r="I38" s="117"/>
      <c r="J38" s="117"/>
      <c r="K38" s="117"/>
      <c r="L38" s="117"/>
      <c r="M38" s="117"/>
      <c r="N38" s="117"/>
      <c r="O38" s="117"/>
      <c r="P38" s="117"/>
      <c r="Q38" s="88"/>
      <c r="R38" s="96"/>
      <c r="S38" s="96"/>
      <c r="T38" s="96"/>
      <c r="U38" s="96"/>
      <c r="V38" s="96"/>
      <c r="W38" s="96"/>
      <c r="X38" s="96"/>
      <c r="Y38" s="96"/>
      <c r="Z38" s="96"/>
      <c r="AA38" s="96"/>
      <c r="AB38" s="96"/>
      <c r="AC38" s="97"/>
      <c r="AD38" s="98"/>
      <c r="AE38" s="98"/>
      <c r="AF38" s="98"/>
      <c r="AG38" s="98"/>
      <c r="AH38" s="98"/>
      <c r="AI38" s="98"/>
      <c r="AJ38" s="98"/>
      <c r="AK38" s="99"/>
      <c r="AL38" s="96"/>
      <c r="AM38" s="96"/>
      <c r="AN38" s="96"/>
      <c r="AO38" s="96"/>
      <c r="AP38" s="96"/>
      <c r="AQ38" s="96"/>
      <c r="AR38" s="96"/>
      <c r="AS38" s="96"/>
      <c r="AT38" s="96"/>
      <c r="AU38" s="96"/>
      <c r="AV38" s="96"/>
      <c r="AW38" s="96"/>
      <c r="AX38" s="96"/>
      <c r="AY38" s="96"/>
      <c r="AZ38" s="96"/>
      <c r="BA38" s="96"/>
      <c r="BB38" s="96"/>
      <c r="BC38" s="96"/>
      <c r="BD38" s="96"/>
      <c r="BE38" s="96"/>
      <c r="BF38" s="96"/>
      <c r="BG38" s="96"/>
      <c r="BH38" s="96"/>
      <c r="BI38" s="96"/>
      <c r="BJ38" s="96"/>
      <c r="BK38" s="96"/>
      <c r="BL38" s="96"/>
      <c r="BM38" s="96"/>
      <c r="BN38" s="96"/>
      <c r="BO38" s="96"/>
      <c r="BP38" s="96"/>
      <c r="BQ38" s="96"/>
      <c r="BR38" s="96"/>
      <c r="BS38" s="96"/>
      <c r="BT38" s="96"/>
      <c r="BU38" s="96"/>
      <c r="BV38" s="96"/>
      <c r="BW38" s="96"/>
      <c r="BX38" s="96"/>
      <c r="BY38" s="96"/>
      <c r="BZ38" s="96"/>
      <c r="CA38" s="96"/>
      <c r="CB38" s="96"/>
      <c r="CC38" s="96"/>
      <c r="CD38" s="96"/>
      <c r="CE38" s="96"/>
      <c r="CF38" s="96"/>
      <c r="CG38" s="96"/>
      <c r="CH38" s="96"/>
      <c r="CI38" s="96"/>
      <c r="CJ38" s="96"/>
      <c r="CK38" s="96"/>
      <c r="CL38" s="96"/>
      <c r="CM38" s="96"/>
      <c r="CN38" s="96"/>
      <c r="CO38" s="96"/>
      <c r="CP38" s="96"/>
      <c r="CQ38" s="96"/>
      <c r="CR38" s="96"/>
      <c r="CS38" s="96"/>
      <c r="CT38" s="96"/>
      <c r="CU38" s="96"/>
      <c r="CV38" s="96"/>
      <c r="CW38" s="96"/>
      <c r="CX38" s="96"/>
      <c r="CY38" s="96"/>
      <c r="CZ38" s="96"/>
      <c r="DA38" s="96"/>
      <c r="DB38" s="96"/>
      <c r="DC38" s="96"/>
      <c r="DD38" s="96"/>
      <c r="DE38" s="96"/>
      <c r="DF38" s="96"/>
      <c r="DG38" s="96"/>
      <c r="DH38" s="96"/>
      <c r="DI38" s="96"/>
      <c r="DJ38" s="96"/>
      <c r="DK38" s="96"/>
      <c r="DL38" s="96"/>
      <c r="DM38" s="96"/>
      <c r="DN38" s="96"/>
      <c r="DO38" s="96"/>
      <c r="DP38" s="96"/>
      <c r="DQ38" s="96"/>
      <c r="DR38" s="96"/>
      <c r="DS38" s="96"/>
      <c r="DT38" s="96"/>
      <c r="DU38" s="96"/>
      <c r="DV38" s="96"/>
      <c r="DW38" s="96"/>
      <c r="DX38" s="96"/>
      <c r="DY38" s="96"/>
      <c r="DZ38" s="96"/>
      <c r="EA38" s="96"/>
      <c r="EB38" s="96"/>
      <c r="EC38" s="96"/>
      <c r="ED38" s="96"/>
      <c r="EE38" s="96"/>
      <c r="EF38" s="96"/>
      <c r="EG38" s="96"/>
      <c r="EH38" s="96"/>
      <c r="EI38" s="96"/>
      <c r="EJ38" s="96"/>
      <c r="EK38" s="96"/>
      <c r="EL38" s="96"/>
      <c r="EM38" s="96"/>
      <c r="EN38" s="96"/>
      <c r="EO38" s="96"/>
      <c r="EP38" s="96"/>
      <c r="EQ38" s="96"/>
      <c r="ER38" s="96"/>
      <c r="ES38" s="96"/>
      <c r="ET38" s="96"/>
      <c r="EU38" s="96"/>
      <c r="EV38" s="96"/>
      <c r="EW38" s="100"/>
      <c r="EX38" s="100"/>
      <c r="EY38" s="96"/>
      <c r="EZ38" s="97"/>
      <c r="FA38" s="97"/>
      <c r="FB38" s="97"/>
      <c r="FC38" s="97"/>
    </row>
    <row r="41" spans="1:159" x14ac:dyDescent="0.25">
      <c r="B41" s="146" t="s">
        <v>150</v>
      </c>
      <c r="C41" s="146" t="s">
        <v>151</v>
      </c>
      <c r="D41" s="146" t="s">
        <v>152</v>
      </c>
    </row>
    <row r="42" spans="1:159" x14ac:dyDescent="0.25">
      <c r="B42" s="149"/>
      <c r="C42" s="150" t="s">
        <v>138</v>
      </c>
      <c r="D42" s="150" t="s">
        <v>172</v>
      </c>
    </row>
    <row r="43" spans="1:159" x14ac:dyDescent="0.25">
      <c r="B43" s="149"/>
      <c r="C43" s="150"/>
      <c r="D43" s="150"/>
      <c r="K43" s="44">
        <f>415508.64+1525268.09</f>
        <v>1940776.73</v>
      </c>
      <c r="L43" s="44"/>
      <c r="M43" s="44">
        <v>1525268.09</v>
      </c>
      <c r="N43" s="88" t="s">
        <v>180</v>
      </c>
    </row>
    <row r="44" spans="1:159" x14ac:dyDescent="0.25">
      <c r="B44" s="149"/>
      <c r="C44" s="150"/>
      <c r="D44" s="150"/>
      <c r="K44" s="88">
        <f>+C21-K43</f>
        <v>59223.270000000019</v>
      </c>
      <c r="L44" s="44"/>
      <c r="M44" s="147">
        <v>262229.59999999998</v>
      </c>
      <c r="N44" s="88" t="s">
        <v>181</v>
      </c>
    </row>
    <row r="45" spans="1:159" x14ac:dyDescent="0.25">
      <c r="B45" s="149"/>
      <c r="C45" s="150"/>
      <c r="D45" s="150"/>
      <c r="K45" s="44"/>
      <c r="L45" s="44"/>
      <c r="M45" s="147">
        <v>25253.200000000001</v>
      </c>
      <c r="N45" s="88" t="s">
        <v>181</v>
      </c>
    </row>
    <row r="46" spans="1:159" x14ac:dyDescent="0.25">
      <c r="B46" s="149"/>
      <c r="C46" s="150"/>
      <c r="D46" s="150"/>
      <c r="K46" s="44"/>
      <c r="L46" s="44"/>
      <c r="M46" s="147">
        <v>153279.04000000001</v>
      </c>
      <c r="N46" s="88" t="s">
        <v>181</v>
      </c>
    </row>
    <row r="47" spans="1:159" x14ac:dyDescent="0.25">
      <c r="B47" s="149"/>
      <c r="C47" s="150"/>
      <c r="D47" s="150"/>
      <c r="K47" s="44"/>
      <c r="L47" s="44"/>
      <c r="M47" s="147">
        <f>SUM(M43:M46)</f>
        <v>1966029.93</v>
      </c>
      <c r="N47" s="88" t="s">
        <v>182</v>
      </c>
    </row>
    <row r="48" spans="1:159" x14ac:dyDescent="0.25">
      <c r="B48" s="149"/>
      <c r="C48" s="150"/>
      <c r="D48" s="150"/>
      <c r="K48"/>
      <c r="L48"/>
      <c r="M48" s="148">
        <f>+D21-M47</f>
        <v>55616.979999999981</v>
      </c>
      <c r="N48"/>
    </row>
    <row r="49" spans="2:4" x14ac:dyDescent="0.25">
      <c r="B49" s="149"/>
      <c r="C49" s="150"/>
      <c r="D49" s="150"/>
    </row>
    <row r="50" spans="2:4" x14ac:dyDescent="0.25">
      <c r="B50" s="149"/>
      <c r="C50" s="150"/>
      <c r="D50" s="150"/>
    </row>
    <row r="51" spans="2:4" x14ac:dyDescent="0.25">
      <c r="B51" s="149"/>
      <c r="C51" s="150"/>
      <c r="D51" s="150"/>
    </row>
    <row r="52" spans="2:4" x14ac:dyDescent="0.25">
      <c r="B52" s="149"/>
      <c r="C52" s="150"/>
      <c r="D52" s="150"/>
    </row>
    <row r="53" spans="2:4" x14ac:dyDescent="0.25">
      <c r="B53" s="149"/>
      <c r="C53" s="150"/>
      <c r="D53" s="150"/>
    </row>
    <row r="54" spans="2:4" x14ac:dyDescent="0.25">
      <c r="B54" s="149"/>
      <c r="C54" s="150"/>
      <c r="D54" s="150"/>
    </row>
    <row r="55" spans="2:4" x14ac:dyDescent="0.25">
      <c r="B55" s="149"/>
      <c r="C55" s="150"/>
      <c r="D55" s="150"/>
    </row>
    <row r="56" spans="2:4" x14ac:dyDescent="0.25">
      <c r="B56" s="149"/>
      <c r="C56" s="150"/>
      <c r="D56" s="150"/>
    </row>
    <row r="57" spans="2:4" x14ac:dyDescent="0.25">
      <c r="B57" s="149"/>
      <c r="C57" s="150"/>
      <c r="D57" s="150"/>
    </row>
    <row r="58" spans="2:4" x14ac:dyDescent="0.25">
      <c r="B58" s="149"/>
      <c r="C58" s="150"/>
      <c r="D58" s="150"/>
    </row>
    <row r="59" spans="2:4" x14ac:dyDescent="0.25">
      <c r="B59" s="149"/>
      <c r="C59" s="150" t="s">
        <v>134</v>
      </c>
      <c r="D59" s="150" t="s">
        <v>170</v>
      </c>
    </row>
    <row r="60" spans="2:4" x14ac:dyDescent="0.25">
      <c r="B60" s="149"/>
      <c r="C60" s="150"/>
      <c r="D60" s="150"/>
    </row>
    <row r="61" spans="2:4" x14ac:dyDescent="0.25">
      <c r="B61" s="149"/>
      <c r="C61" s="150"/>
      <c r="D61" s="150"/>
    </row>
    <row r="62" spans="2:4" x14ac:dyDescent="0.25">
      <c r="B62" s="149"/>
      <c r="C62" s="150"/>
      <c r="D62" s="150"/>
    </row>
    <row r="63" spans="2:4" x14ac:dyDescent="0.25">
      <c r="B63" s="149"/>
      <c r="C63" s="150"/>
      <c r="D63" s="150"/>
    </row>
    <row r="64" spans="2:4" x14ac:dyDescent="0.25">
      <c r="B64" s="149"/>
      <c r="C64" s="150"/>
      <c r="D64" s="150"/>
    </row>
    <row r="65" spans="2:4" x14ac:dyDescent="0.25">
      <c r="B65" s="149"/>
      <c r="C65" s="150"/>
      <c r="D65" s="150"/>
    </row>
    <row r="66" spans="2:4" x14ac:dyDescent="0.25">
      <c r="B66" s="149"/>
      <c r="C66" s="150"/>
      <c r="D66" s="150"/>
    </row>
    <row r="67" spans="2:4" x14ac:dyDescent="0.25">
      <c r="B67" s="149"/>
      <c r="C67" s="150"/>
      <c r="D67" s="150"/>
    </row>
    <row r="68" spans="2:4" x14ac:dyDescent="0.25">
      <c r="B68" s="149"/>
      <c r="C68" s="150"/>
      <c r="D68" s="150"/>
    </row>
    <row r="69" spans="2:4" x14ac:dyDescent="0.25">
      <c r="B69" s="149"/>
      <c r="C69" s="150"/>
      <c r="D69" s="150"/>
    </row>
    <row r="70" spans="2:4" x14ac:dyDescent="0.25">
      <c r="B70" s="149"/>
      <c r="C70" s="150"/>
      <c r="D70" s="150"/>
    </row>
    <row r="71" spans="2:4" x14ac:dyDescent="0.25">
      <c r="B71" s="149"/>
      <c r="C71" s="150"/>
      <c r="D71" s="150"/>
    </row>
    <row r="72" spans="2:4" x14ac:dyDescent="0.25">
      <c r="B72" s="149"/>
      <c r="C72" s="150"/>
      <c r="D72" s="150"/>
    </row>
    <row r="73" spans="2:4" x14ac:dyDescent="0.25">
      <c r="B73" s="149"/>
      <c r="C73" s="150"/>
      <c r="D73" s="150"/>
    </row>
    <row r="74" spans="2:4" x14ac:dyDescent="0.25">
      <c r="B74" s="149"/>
      <c r="C74" s="150"/>
      <c r="D74" s="150"/>
    </row>
    <row r="75" spans="2:4" x14ac:dyDescent="0.25">
      <c r="B75" s="149"/>
      <c r="C75" s="150"/>
      <c r="D75" s="150"/>
    </row>
    <row r="76" spans="2:4" x14ac:dyDescent="0.25">
      <c r="B76" s="152"/>
      <c r="C76" s="150" t="s">
        <v>143</v>
      </c>
      <c r="D76" s="150" t="s">
        <v>171</v>
      </c>
    </row>
    <row r="77" spans="2:4" x14ac:dyDescent="0.25">
      <c r="B77" s="152"/>
      <c r="C77" s="150"/>
      <c r="D77" s="150"/>
    </row>
    <row r="78" spans="2:4" x14ac:dyDescent="0.25">
      <c r="B78" s="152"/>
      <c r="C78" s="150"/>
      <c r="D78" s="150"/>
    </row>
    <row r="79" spans="2:4" x14ac:dyDescent="0.25">
      <c r="B79" s="152"/>
      <c r="C79" s="150"/>
      <c r="D79" s="150"/>
    </row>
    <row r="80" spans="2:4" x14ac:dyDescent="0.25">
      <c r="B80" s="152"/>
      <c r="C80" s="150"/>
      <c r="D80" s="150"/>
    </row>
    <row r="81" spans="2:4" x14ac:dyDescent="0.25">
      <c r="B81" s="152"/>
      <c r="C81" s="150"/>
      <c r="D81" s="150"/>
    </row>
    <row r="82" spans="2:4" x14ac:dyDescent="0.25">
      <c r="B82" s="152"/>
      <c r="C82" s="150"/>
      <c r="D82" s="150"/>
    </row>
    <row r="83" spans="2:4" x14ac:dyDescent="0.25">
      <c r="B83" s="152"/>
      <c r="C83" s="150"/>
      <c r="D83" s="150"/>
    </row>
    <row r="84" spans="2:4" x14ac:dyDescent="0.25">
      <c r="B84" s="152"/>
      <c r="C84" s="150"/>
      <c r="D84" s="150"/>
    </row>
    <row r="85" spans="2:4" x14ac:dyDescent="0.25">
      <c r="B85" s="152"/>
      <c r="C85" s="150"/>
      <c r="D85" s="150"/>
    </row>
    <row r="86" spans="2:4" x14ac:dyDescent="0.25">
      <c r="B86" s="152"/>
      <c r="C86" s="150"/>
      <c r="D86" s="150"/>
    </row>
    <row r="87" spans="2:4" x14ac:dyDescent="0.25">
      <c r="B87" s="152"/>
      <c r="C87" s="150"/>
      <c r="D87" s="150"/>
    </row>
    <row r="88" spans="2:4" x14ac:dyDescent="0.25">
      <c r="B88" s="152"/>
      <c r="C88" s="150"/>
      <c r="D88" s="150"/>
    </row>
    <row r="89" spans="2:4" x14ac:dyDescent="0.25">
      <c r="B89" s="152"/>
      <c r="C89" s="150"/>
      <c r="D89" s="150"/>
    </row>
    <row r="90" spans="2:4" x14ac:dyDescent="0.25">
      <c r="B90" s="152"/>
      <c r="C90" s="150"/>
      <c r="D90" s="150"/>
    </row>
    <row r="91" spans="2:4" x14ac:dyDescent="0.25">
      <c r="B91" s="152"/>
      <c r="C91" s="150"/>
      <c r="D91" s="150"/>
    </row>
    <row r="92" spans="2:4" x14ac:dyDescent="0.25">
      <c r="B92" s="152"/>
      <c r="C92" s="150"/>
      <c r="D92" s="150"/>
    </row>
    <row r="93" spans="2:4" x14ac:dyDescent="0.25">
      <c r="B93" s="149"/>
      <c r="C93" s="150" t="s">
        <v>112</v>
      </c>
      <c r="D93" s="150" t="s">
        <v>173</v>
      </c>
    </row>
    <row r="94" spans="2:4" x14ac:dyDescent="0.25">
      <c r="B94" s="149"/>
      <c r="C94" s="150"/>
      <c r="D94" s="150"/>
    </row>
    <row r="95" spans="2:4" x14ac:dyDescent="0.25">
      <c r="B95" s="149"/>
      <c r="C95" s="150"/>
      <c r="D95" s="150"/>
    </row>
    <row r="96" spans="2:4" x14ac:dyDescent="0.25">
      <c r="B96" s="149"/>
      <c r="C96" s="150"/>
      <c r="D96" s="150"/>
    </row>
    <row r="97" spans="2:4" x14ac:dyDescent="0.25">
      <c r="B97" s="149"/>
      <c r="C97" s="150"/>
      <c r="D97" s="150"/>
    </row>
    <row r="98" spans="2:4" x14ac:dyDescent="0.25">
      <c r="B98" s="149"/>
      <c r="C98" s="150"/>
      <c r="D98" s="150"/>
    </row>
    <row r="99" spans="2:4" x14ac:dyDescent="0.25">
      <c r="B99" s="149"/>
      <c r="C99" s="150"/>
      <c r="D99" s="150"/>
    </row>
    <row r="100" spans="2:4" x14ac:dyDescent="0.25">
      <c r="B100" s="149"/>
      <c r="C100" s="150"/>
      <c r="D100" s="150"/>
    </row>
    <row r="101" spans="2:4" x14ac:dyDescent="0.25">
      <c r="B101" s="149"/>
      <c r="C101" s="150"/>
      <c r="D101" s="150"/>
    </row>
    <row r="102" spans="2:4" x14ac:dyDescent="0.25">
      <c r="B102" s="149"/>
      <c r="C102" s="150"/>
      <c r="D102" s="150"/>
    </row>
    <row r="103" spans="2:4" x14ac:dyDescent="0.25">
      <c r="B103" s="149"/>
      <c r="C103" s="150"/>
      <c r="D103" s="150"/>
    </row>
    <row r="104" spans="2:4" x14ac:dyDescent="0.25">
      <c r="B104" s="149"/>
      <c r="C104" s="150"/>
      <c r="D104" s="150"/>
    </row>
    <row r="105" spans="2:4" x14ac:dyDescent="0.25">
      <c r="B105" s="149"/>
      <c r="C105" s="150"/>
      <c r="D105" s="150"/>
    </row>
    <row r="106" spans="2:4" x14ac:dyDescent="0.25">
      <c r="B106" s="149"/>
      <c r="C106" s="150"/>
      <c r="D106" s="150"/>
    </row>
    <row r="107" spans="2:4" x14ac:dyDescent="0.25">
      <c r="B107" s="149"/>
      <c r="C107" s="150"/>
      <c r="D107" s="150"/>
    </row>
    <row r="108" spans="2:4" x14ac:dyDescent="0.25">
      <c r="B108" s="149"/>
      <c r="C108" s="150"/>
      <c r="D108" s="150"/>
    </row>
  </sheetData>
  <sheetProtection algorithmName="SHA-512" hashValue="fkXiD2nDu+dSLzytcG6DC1N72kxaLr5pZtSODBdB75/8j6QKYGiKgYlGgGDZ3qt0BaYIViFmAWgCDeO2guEg8w==" saltValue="ny952ZU74mPfRqRvt37C+g==" spinCount="100000" sheet="1" formatCells="0" formatColumns="0" formatRows="0" insertColumns="0" insertRows="0" insertHyperlinks="0" deleteColumns="0" deleteRows="0" sort="0" autoFilter="0" pivotTables="0"/>
  <mergeCells count="124">
    <mergeCell ref="EP16:EQ16"/>
    <mergeCell ref="ER16:ES16"/>
    <mergeCell ref="ET16:EV16"/>
    <mergeCell ref="EW16:EY16"/>
    <mergeCell ref="ED16:EE16"/>
    <mergeCell ref="EF16:EG16"/>
    <mergeCell ref="EH16:EI16"/>
    <mergeCell ref="EJ16:EK16"/>
    <mergeCell ref="EL16:EM16"/>
    <mergeCell ref="EN16:EO16"/>
    <mergeCell ref="DR16:DS16"/>
    <mergeCell ref="DT16:DU16"/>
    <mergeCell ref="DV16:DW16"/>
    <mergeCell ref="DX16:DY16"/>
    <mergeCell ref="DZ16:EA16"/>
    <mergeCell ref="EB16:EC16"/>
    <mergeCell ref="DD16:DE16"/>
    <mergeCell ref="DF16:DG16"/>
    <mergeCell ref="DH16:DI16"/>
    <mergeCell ref="DJ16:DL16"/>
    <mergeCell ref="DM16:DO16"/>
    <mergeCell ref="DP16:DQ16"/>
    <mergeCell ref="CR16:CS16"/>
    <mergeCell ref="CT16:CU16"/>
    <mergeCell ref="CV16:CW16"/>
    <mergeCell ref="CX16:CY16"/>
    <mergeCell ref="CZ16:DA16"/>
    <mergeCell ref="DB16:DC16"/>
    <mergeCell ref="CF16:CG16"/>
    <mergeCell ref="CH16:CI16"/>
    <mergeCell ref="CJ16:CK16"/>
    <mergeCell ref="CL16:CM16"/>
    <mergeCell ref="CN16:CO16"/>
    <mergeCell ref="CP16:CQ16"/>
    <mergeCell ref="CF15:DO15"/>
    <mergeCell ref="DP15:EY15"/>
    <mergeCell ref="AD15:AG15"/>
    <mergeCell ref="AH15:AP15"/>
    <mergeCell ref="AQ15:AS15"/>
    <mergeCell ref="AT15:AU15"/>
    <mergeCell ref="AI16:AJ16"/>
    <mergeCell ref="AK16:AK17"/>
    <mergeCell ref="AL16:AL17"/>
    <mergeCell ref="AM16:AM17"/>
    <mergeCell ref="AU16:AU17"/>
    <mergeCell ref="AV16:AW16"/>
    <mergeCell ref="AX16:AY16"/>
    <mergeCell ref="AZ16:BA16"/>
    <mergeCell ref="BB16:BC16"/>
    <mergeCell ref="BD16:BE16"/>
    <mergeCell ref="AN16:AN17"/>
    <mergeCell ref="AO16:AO17"/>
    <mergeCell ref="AP16:AP17"/>
    <mergeCell ref="AQ16:AR16"/>
    <mergeCell ref="AS16:AS17"/>
    <mergeCell ref="AT16:AT17"/>
    <mergeCell ref="BR16:BS16"/>
    <mergeCell ref="BT16:BU16"/>
    <mergeCell ref="AH16:AH17"/>
    <mergeCell ref="AV15:CE15"/>
    <mergeCell ref="BV16:BW16"/>
    <mergeCell ref="BX16:BY16"/>
    <mergeCell ref="BZ16:CB16"/>
    <mergeCell ref="CC16:CE16"/>
    <mergeCell ref="BF16:BG16"/>
    <mergeCell ref="BH16:BI16"/>
    <mergeCell ref="BJ16:BK16"/>
    <mergeCell ref="BL16:BM16"/>
    <mergeCell ref="BN16:BO16"/>
    <mergeCell ref="BP16:BQ16"/>
    <mergeCell ref="A15:A17"/>
    <mergeCell ref="B15:G15"/>
    <mergeCell ref="H15:U15"/>
    <mergeCell ref="C10:G10"/>
    <mergeCell ref="H10:P10"/>
    <mergeCell ref="Q10:U10"/>
    <mergeCell ref="C11:G11"/>
    <mergeCell ref="H11:L11"/>
    <mergeCell ref="M11:P11"/>
    <mergeCell ref="Q11:U11"/>
    <mergeCell ref="B16:B17"/>
    <mergeCell ref="C16:C17"/>
    <mergeCell ref="E16:E17"/>
    <mergeCell ref="H16:K16"/>
    <mergeCell ref="L16:M16"/>
    <mergeCell ref="N16:T16"/>
    <mergeCell ref="U16:U17"/>
    <mergeCell ref="D16:D17"/>
    <mergeCell ref="F16:F17"/>
    <mergeCell ref="G16:G17"/>
    <mergeCell ref="C8:G8"/>
    <mergeCell ref="H8:P8"/>
    <mergeCell ref="Q8:U8"/>
    <mergeCell ref="C9:G9"/>
    <mergeCell ref="H9:P9"/>
    <mergeCell ref="Q9:U9"/>
    <mergeCell ref="C12:G12"/>
    <mergeCell ref="H12:L12"/>
    <mergeCell ref="M12:P12"/>
    <mergeCell ref="Q12:U12"/>
    <mergeCell ref="B93:B108"/>
    <mergeCell ref="C93:C108"/>
    <mergeCell ref="D93:D108"/>
    <mergeCell ref="EZ15:EZ17"/>
    <mergeCell ref="B42:B58"/>
    <mergeCell ref="C42:C58"/>
    <mergeCell ref="D42:D58"/>
    <mergeCell ref="B59:B75"/>
    <mergeCell ref="C59:C75"/>
    <mergeCell ref="D59:D75"/>
    <mergeCell ref="B76:B92"/>
    <mergeCell ref="C76:C92"/>
    <mergeCell ref="D76:D92"/>
    <mergeCell ref="E34:K34"/>
    <mergeCell ref="E35:K35"/>
    <mergeCell ref="E36:K36"/>
    <mergeCell ref="E37:K37"/>
    <mergeCell ref="Y15:AB15"/>
    <mergeCell ref="AC15:AC17"/>
    <mergeCell ref="V16:V17"/>
    <mergeCell ref="W16:W17"/>
    <mergeCell ref="X16:X17"/>
    <mergeCell ref="Y16:AA16"/>
    <mergeCell ref="AB16:AB17"/>
  </mergeCells>
  <hyperlinks>
    <hyperlink ref="M12" r:id="rId1"/>
  </hyperlinks>
  <pageMargins left="0" right="3.937007874015748E-2" top="0.55118110236220474" bottom="0" header="0.31496062992125984" footer="0.31496062992125984"/>
  <pageSetup paperSize="4097" scale="44" orientation="landscape" r:id="rId2"/>
  <drawing r:id="rId3"/>
  <legacyDrawing r:id="rId4"/>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ES</vt:lpstr>
      <vt:lpstr>ES!Área_de_impresión</vt:lpstr>
      <vt:lpstr>ES!Títulos_a_imprimir</vt:lpstr>
    </vt:vector>
  </TitlesOfParts>
  <Company>Secretaria de Educacion Publica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GABRIEL MALDONADO CANO</dc:creator>
  <cp:lastModifiedBy>Contraloria</cp:lastModifiedBy>
  <cp:lastPrinted>2017-04-07T19:05:31Z</cp:lastPrinted>
  <dcterms:created xsi:type="dcterms:W3CDTF">2013-10-02T15:21:18Z</dcterms:created>
  <dcterms:modified xsi:type="dcterms:W3CDTF">2017-04-27T22:38:40Z</dcterms:modified>
</cp:coreProperties>
</file>